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BREAKDOWN'!$F$1:$F$1526</definedName>
  </definedNames>
  <calcPr calcId="162913"/>
</workbook>
</file>

<file path=xl/calcChain.xml><?xml version="1.0" encoding="utf-8"?>
<calcChain xmlns="http://schemas.openxmlformats.org/spreadsheetml/2006/main">
  <c r="A1290" i="1" l="1"/>
  <c r="A1289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4" i="1"/>
  <c r="A1262" i="1"/>
  <c r="A1261" i="1"/>
  <c r="A1260" i="1"/>
  <c r="A1258" i="1"/>
  <c r="A1257" i="1"/>
  <c r="A1256" i="1"/>
  <c r="A1254" i="1"/>
  <c r="A1253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3" i="1"/>
  <c r="A1232" i="1"/>
  <c r="A1231" i="1"/>
  <c r="A1230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6" i="1"/>
  <c r="A1205" i="1"/>
  <c r="A1204" i="1"/>
  <c r="A1203" i="1"/>
  <c r="A1202" i="1"/>
  <c r="A1201" i="1"/>
  <c r="A1200" i="1"/>
  <c r="A1199" i="1"/>
  <c r="A1198" i="1"/>
  <c r="A1196" i="1"/>
  <c r="A1195" i="1"/>
  <c r="A1194" i="1"/>
  <c r="A1193" i="1"/>
  <c r="A1192" i="1"/>
  <c r="A1191" i="1"/>
  <c r="A1189" i="1"/>
  <c r="A1188" i="1"/>
  <c r="A1187" i="1"/>
  <c r="A1186" i="1"/>
  <c r="A1185" i="1"/>
  <c r="A1184" i="1"/>
  <c r="A1183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3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19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89" i="1"/>
  <c r="A1088" i="1"/>
  <c r="A1087" i="1"/>
  <c r="A1086" i="1"/>
  <c r="A1085" i="1"/>
  <c r="A1083" i="1"/>
  <c r="A1077" i="1"/>
  <c r="A1076" i="1"/>
  <c r="A1074" i="1"/>
  <c r="A1073" i="1"/>
  <c r="A1072" i="1"/>
  <c r="A1071" i="1"/>
  <c r="A1070" i="1"/>
  <c r="A1069" i="1"/>
  <c r="A1068" i="1"/>
  <c r="A1067" i="1"/>
  <c r="A1066" i="1"/>
  <c r="A1064" i="1"/>
  <c r="A1063" i="1"/>
  <c r="A1062" i="1"/>
  <c r="A1060" i="1"/>
  <c r="A1059" i="1"/>
  <c r="A1058" i="1"/>
  <c r="A1057" i="1"/>
  <c r="A1056" i="1"/>
  <c r="A1055" i="1"/>
  <c r="A1053" i="1"/>
  <c r="A1052" i="1"/>
  <c r="A1051" i="1"/>
  <c r="A1049" i="1"/>
  <c r="A1048" i="1"/>
  <c r="A1046" i="1"/>
  <c r="A1045" i="1"/>
  <c r="A1043" i="1"/>
  <c r="A1042" i="1"/>
  <c r="A1041" i="1"/>
  <c r="A1040" i="1"/>
  <c r="A1038" i="1"/>
  <c r="A1037" i="1"/>
  <c r="A1035" i="1"/>
  <c r="A1034" i="1"/>
  <c r="A1033" i="1"/>
  <c r="A1032" i="1"/>
  <c r="A1026" i="1"/>
  <c r="A1024" i="1"/>
  <c r="A1022" i="1"/>
  <c r="A1021" i="1"/>
  <c r="A1020" i="1"/>
  <c r="A1019" i="1"/>
  <c r="A1018" i="1"/>
  <c r="A1017" i="1"/>
  <c r="A1015" i="1"/>
  <c r="A1014" i="1"/>
  <c r="A1013" i="1"/>
  <c r="A1012" i="1"/>
  <c r="A1011" i="1"/>
  <c r="A1010" i="1"/>
  <c r="A1007" i="1"/>
  <c r="A1006" i="1"/>
  <c r="A1005" i="1"/>
  <c r="A1004" i="1"/>
  <c r="A1003" i="1"/>
  <c r="A1002" i="1"/>
  <c r="A1001" i="1"/>
  <c r="A1000" i="1"/>
  <c r="A999" i="1"/>
  <c r="A998" i="1"/>
  <c r="A996" i="1"/>
  <c r="A995" i="1"/>
  <c r="A994" i="1"/>
  <c r="A993" i="1"/>
  <c r="A992" i="1"/>
  <c r="A990" i="1"/>
  <c r="A989" i="1"/>
  <c r="A988" i="1"/>
  <c r="A987" i="1"/>
  <c r="A986" i="1"/>
  <c r="A980" i="1"/>
  <c r="A979" i="1"/>
  <c r="A973" i="1"/>
  <c r="A972" i="1"/>
  <c r="A966" i="1"/>
  <c r="A965" i="1"/>
  <c r="A964" i="1"/>
  <c r="A963" i="1"/>
  <c r="A962" i="1"/>
  <c r="A961" i="1"/>
  <c r="A960" i="1"/>
  <c r="A959" i="1"/>
  <c r="A958" i="1"/>
  <c r="A957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0" i="1"/>
  <c r="A929" i="1"/>
  <c r="A928" i="1"/>
  <c r="A925" i="1"/>
  <c r="A923" i="1"/>
  <c r="A922" i="1"/>
  <c r="A921" i="1"/>
  <c r="A919" i="1"/>
  <c r="A918" i="1"/>
  <c r="A917" i="1"/>
  <c r="A915" i="1"/>
  <c r="A914" i="1"/>
  <c r="A913" i="1"/>
  <c r="A911" i="1"/>
  <c r="A910" i="1"/>
  <c r="A909" i="1"/>
  <c r="A907" i="1"/>
  <c r="A906" i="1"/>
  <c r="A905" i="1"/>
  <c r="A902" i="1"/>
  <c r="A901" i="1"/>
  <c r="A900" i="1"/>
  <c r="A897" i="1"/>
  <c r="A896" i="1"/>
  <c r="A895" i="1"/>
  <c r="A892" i="1"/>
  <c r="A891" i="1"/>
  <c r="A890" i="1"/>
  <c r="A887" i="1"/>
  <c r="A886" i="1"/>
  <c r="A885" i="1"/>
  <c r="A882" i="1"/>
  <c r="A881" i="1"/>
  <c r="A880" i="1"/>
  <c r="A877" i="1"/>
  <c r="A876" i="1"/>
  <c r="A875" i="1"/>
  <c r="A874" i="1"/>
  <c r="A871" i="1"/>
  <c r="A870" i="1"/>
  <c r="A869" i="1"/>
  <c r="A868" i="1"/>
  <c r="A865" i="1"/>
  <c r="A864" i="1"/>
  <c r="A863" i="1"/>
  <c r="A862" i="1"/>
  <c r="A859" i="1"/>
  <c r="A858" i="1"/>
  <c r="A857" i="1"/>
  <c r="A856" i="1"/>
  <c r="A853" i="1"/>
  <c r="A852" i="1"/>
  <c r="A851" i="1"/>
  <c r="A850" i="1"/>
  <c r="A847" i="1"/>
  <c r="A846" i="1"/>
  <c r="A845" i="1"/>
  <c r="A844" i="1"/>
  <c r="A841" i="1"/>
  <c r="A840" i="1"/>
  <c r="A839" i="1"/>
  <c r="A838" i="1"/>
  <c r="A834" i="1"/>
  <c r="A832" i="1"/>
  <c r="A830" i="1"/>
  <c r="A829" i="1"/>
  <c r="A828" i="1"/>
  <c r="A827" i="1"/>
  <c r="A826" i="1"/>
  <c r="A825" i="1"/>
  <c r="A824" i="1"/>
  <c r="A823" i="1"/>
  <c r="A822" i="1"/>
  <c r="A821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0" i="1"/>
  <c r="A789" i="1"/>
  <c r="A788" i="1"/>
  <c r="A787" i="1"/>
  <c r="A786" i="1"/>
  <c r="A785" i="1"/>
  <c r="A784" i="1"/>
  <c r="A783" i="1"/>
  <c r="A782" i="1"/>
  <c r="A781" i="1"/>
  <c r="A779" i="1"/>
  <c r="A778" i="1"/>
  <c r="A777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47" i="1"/>
  <c r="A744" i="1"/>
  <c r="A741" i="1"/>
  <c r="A738" i="1"/>
  <c r="A735" i="1"/>
  <c r="A734" i="1"/>
  <c r="A733" i="1"/>
  <c r="A732" i="1"/>
  <c r="A731" i="1"/>
  <c r="A730" i="1"/>
  <c r="A727" i="1"/>
  <c r="A724" i="1"/>
  <c r="A723" i="1"/>
  <c r="A722" i="1"/>
  <c r="A721" i="1"/>
  <c r="A720" i="1"/>
  <c r="A719" i="1"/>
  <c r="A716" i="1"/>
  <c r="A710" i="1"/>
  <c r="A708" i="1"/>
  <c r="A707" i="1"/>
  <c r="A705" i="1"/>
  <c r="A704" i="1"/>
  <c r="A702" i="1"/>
  <c r="A701" i="1"/>
  <c r="A699" i="1"/>
  <c r="A698" i="1"/>
  <c r="A696" i="1"/>
  <c r="A695" i="1"/>
  <c r="A693" i="1"/>
  <c r="A692" i="1"/>
  <c r="A690" i="1"/>
  <c r="A689" i="1"/>
  <c r="A687" i="1"/>
  <c r="A686" i="1"/>
  <c r="A684" i="1"/>
  <c r="A683" i="1"/>
  <c r="A681" i="1"/>
  <c r="A679" i="1"/>
  <c r="A677" i="1"/>
  <c r="A676" i="1"/>
  <c r="A675" i="1"/>
  <c r="A674" i="1"/>
  <c r="A673" i="1"/>
  <c r="A672" i="1"/>
  <c r="A671" i="1"/>
  <c r="A665" i="1"/>
  <c r="A663" i="1"/>
  <c r="A660" i="1"/>
  <c r="A658" i="1"/>
  <c r="A656" i="1"/>
  <c r="A653" i="1"/>
  <c r="A652" i="1"/>
  <c r="A650" i="1"/>
  <c r="A649" i="1"/>
  <c r="A647" i="1"/>
  <c r="A644" i="1"/>
  <c r="A643" i="1"/>
  <c r="A642" i="1"/>
  <c r="A641" i="1"/>
  <c r="A640" i="1"/>
  <c r="A639" i="1"/>
  <c r="A637" i="1"/>
  <c r="A635" i="1"/>
  <c r="A633" i="1"/>
  <c r="A632" i="1"/>
  <c r="A631" i="1"/>
  <c r="A630" i="1"/>
  <c r="A629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1" i="1"/>
  <c r="A610" i="1"/>
  <c r="A609" i="1"/>
  <c r="A608" i="1"/>
  <c r="A607" i="1"/>
  <c r="A606" i="1"/>
  <c r="A605" i="1"/>
  <c r="A602" i="1"/>
  <c r="A601" i="1"/>
  <c r="A600" i="1"/>
  <c r="A599" i="1"/>
  <c r="A596" i="1"/>
  <c r="A593" i="1"/>
  <c r="A592" i="1"/>
  <c r="A591" i="1"/>
  <c r="A590" i="1"/>
  <c r="A589" i="1"/>
  <c r="A588" i="1"/>
  <c r="A587" i="1"/>
  <c r="A586" i="1"/>
  <c r="A585" i="1"/>
  <c r="A584" i="1"/>
  <c r="A578" i="1"/>
  <c r="A575" i="1"/>
  <c r="A574" i="1"/>
  <c r="A573" i="1"/>
  <c r="A571" i="1"/>
  <c r="A569" i="1"/>
  <c r="A568" i="1"/>
  <c r="A567" i="1"/>
  <c r="A565" i="1"/>
  <c r="A564" i="1"/>
  <c r="A563" i="1"/>
  <c r="A562" i="1"/>
  <c r="A560" i="1"/>
  <c r="A559" i="1"/>
  <c r="A558" i="1"/>
  <c r="A557" i="1"/>
  <c r="A556" i="1"/>
  <c r="A554" i="1"/>
  <c r="A547" i="1"/>
  <c r="A546" i="1"/>
  <c r="A545" i="1"/>
  <c r="A544" i="1"/>
  <c r="A543" i="1"/>
  <c r="A542" i="1"/>
  <c r="A541" i="1"/>
  <c r="A540" i="1"/>
  <c r="A539" i="1"/>
  <c r="A537" i="1"/>
  <c r="A534" i="1"/>
  <c r="A532" i="1"/>
  <c r="A531" i="1"/>
  <c r="A529" i="1"/>
  <c r="A527" i="1"/>
  <c r="A524" i="1"/>
  <c r="A521" i="1"/>
  <c r="A520" i="1"/>
  <c r="A519" i="1"/>
  <c r="A518" i="1"/>
  <c r="A517" i="1"/>
  <c r="A516" i="1"/>
  <c r="A515" i="1"/>
  <c r="A514" i="1"/>
  <c r="A513" i="1"/>
  <c r="A512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1" i="1"/>
  <c r="A430" i="1"/>
  <c r="A429" i="1"/>
  <c r="A428" i="1"/>
  <c r="A427" i="1"/>
  <c r="A426" i="1"/>
  <c r="A425" i="1"/>
  <c r="A424" i="1"/>
  <c r="A422" i="1"/>
  <c r="A421" i="1"/>
  <c r="A420" i="1"/>
  <c r="A419" i="1"/>
  <c r="A417" i="1"/>
  <c r="A416" i="1"/>
  <c r="A415" i="1"/>
  <c r="A414" i="1"/>
  <c r="A412" i="1"/>
  <c r="A411" i="1"/>
  <c r="A410" i="1"/>
  <c r="A409" i="1"/>
  <c r="A408" i="1"/>
  <c r="A407" i="1"/>
  <c r="A405" i="1"/>
  <c r="A404" i="1"/>
  <c r="A403" i="1"/>
  <c r="A402" i="1"/>
  <c r="A401" i="1"/>
  <c r="A400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5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28" i="1"/>
  <c r="A327" i="1"/>
  <c r="A324" i="1"/>
  <c r="A323" i="1"/>
  <c r="A322" i="1"/>
  <c r="A321" i="1"/>
  <c r="A320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5" i="1"/>
  <c r="A204" i="1"/>
  <c r="A203" i="1"/>
  <c r="A202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1" i="1"/>
  <c r="A59" i="1"/>
  <c r="A58" i="1"/>
  <c r="A57" i="1"/>
  <c r="A56" i="1"/>
  <c r="A55" i="1"/>
  <c r="A54" i="1"/>
  <c r="A53" i="1"/>
  <c r="A52" i="1"/>
  <c r="A50" i="1"/>
  <c r="A49" i="1"/>
  <c r="A48" i="1"/>
  <c r="A47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H1431" i="1"/>
  <c r="P1431" i="1" s="1"/>
  <c r="H1412" i="1"/>
  <c r="P1412" i="1" s="1"/>
  <c r="H1411" i="1"/>
  <c r="P1411" i="1" s="1"/>
  <c r="H1409" i="1"/>
  <c r="P1409" i="1" s="1"/>
  <c r="H1408" i="1"/>
  <c r="P1408" i="1" s="1"/>
  <c r="H1407" i="1"/>
  <c r="P1407" i="1" s="1"/>
  <c r="H1405" i="1"/>
  <c r="P1405" i="1" s="1"/>
  <c r="H1404" i="1"/>
  <c r="P1404" i="1" s="1"/>
  <c r="H1403" i="1"/>
  <c r="P1403" i="1" s="1"/>
  <c r="H1402" i="1"/>
  <c r="P1402" i="1" s="1"/>
  <c r="H1119" i="1"/>
  <c r="P1119" i="1" s="1"/>
  <c r="H1077" i="1"/>
  <c r="P1077" i="1" s="1"/>
  <c r="H1076" i="1"/>
  <c r="P1076" i="1" s="1"/>
  <c r="H972" i="1"/>
  <c r="P972" i="1" s="1"/>
  <c r="H942" i="1"/>
  <c r="P942" i="1" s="1"/>
  <c r="H938" i="1"/>
  <c r="P938" i="1" s="1"/>
  <c r="H936" i="1"/>
  <c r="P936" i="1" s="1"/>
  <c r="H923" i="1"/>
  <c r="P923" i="1" s="1"/>
  <c r="H922" i="1"/>
  <c r="P922" i="1" s="1"/>
  <c r="H921" i="1"/>
  <c r="P921" i="1" s="1"/>
  <c r="H919" i="1"/>
  <c r="P919" i="1" s="1"/>
  <c r="H918" i="1"/>
  <c r="P918" i="1" s="1"/>
  <c r="H917" i="1"/>
  <c r="P917" i="1" s="1"/>
  <c r="H915" i="1"/>
  <c r="P915" i="1" s="1"/>
  <c r="H914" i="1"/>
  <c r="P914" i="1" s="1"/>
  <c r="H913" i="1"/>
  <c r="P913" i="1" s="1"/>
  <c r="H911" i="1"/>
  <c r="P911" i="1" s="1"/>
  <c r="H910" i="1"/>
  <c r="P910" i="1" s="1"/>
  <c r="H909" i="1"/>
  <c r="P909" i="1" s="1"/>
  <c r="H907" i="1"/>
  <c r="P907" i="1" s="1"/>
  <c r="H906" i="1"/>
  <c r="P906" i="1" s="1"/>
  <c r="H905" i="1"/>
  <c r="P905" i="1" s="1"/>
  <c r="H902" i="1"/>
  <c r="P902" i="1" s="1"/>
  <c r="H901" i="1"/>
  <c r="P901" i="1" s="1"/>
  <c r="H900" i="1"/>
  <c r="P900" i="1" s="1"/>
  <c r="H897" i="1"/>
  <c r="P897" i="1" s="1"/>
  <c r="H896" i="1"/>
  <c r="P896" i="1" s="1"/>
  <c r="H895" i="1"/>
  <c r="P895" i="1" s="1"/>
  <c r="H892" i="1"/>
  <c r="P892" i="1" s="1"/>
  <c r="H891" i="1"/>
  <c r="P891" i="1" s="1"/>
  <c r="H890" i="1"/>
  <c r="P890" i="1" s="1"/>
  <c r="H887" i="1"/>
  <c r="P887" i="1" s="1"/>
  <c r="H886" i="1"/>
  <c r="P886" i="1" s="1"/>
  <c r="H885" i="1"/>
  <c r="P885" i="1" s="1"/>
  <c r="H882" i="1"/>
  <c r="P882" i="1" s="1"/>
  <c r="H881" i="1"/>
  <c r="O881" i="1" s="1"/>
  <c r="H880" i="1"/>
  <c r="P880" i="1" s="1"/>
  <c r="H877" i="1"/>
  <c r="P877" i="1" s="1"/>
  <c r="H876" i="1"/>
  <c r="P876" i="1" s="1"/>
  <c r="H875" i="1"/>
  <c r="O875" i="1" s="1"/>
  <c r="H874" i="1"/>
  <c r="P874" i="1" s="1"/>
  <c r="H871" i="1"/>
  <c r="P871" i="1" s="1"/>
  <c r="H870" i="1"/>
  <c r="P870" i="1" s="1"/>
  <c r="H869" i="1"/>
  <c r="O869" i="1" s="1"/>
  <c r="H868" i="1"/>
  <c r="P868" i="1" s="1"/>
  <c r="H865" i="1"/>
  <c r="P865" i="1" s="1"/>
  <c r="H864" i="1"/>
  <c r="P864" i="1" s="1"/>
  <c r="H863" i="1"/>
  <c r="O863" i="1" s="1"/>
  <c r="H862" i="1"/>
  <c r="P862" i="1" s="1"/>
  <c r="H859" i="1"/>
  <c r="P859" i="1" s="1"/>
  <c r="H858" i="1"/>
  <c r="P858" i="1" s="1"/>
  <c r="H857" i="1"/>
  <c r="P857" i="1" s="1"/>
  <c r="H856" i="1"/>
  <c r="P856" i="1" s="1"/>
  <c r="H853" i="1"/>
  <c r="H852" i="1"/>
  <c r="P852" i="1" s="1"/>
  <c r="H851" i="1"/>
  <c r="H850" i="1"/>
  <c r="P850" i="1" s="1"/>
  <c r="H847" i="1"/>
  <c r="H846" i="1"/>
  <c r="P846" i="1" s="1"/>
  <c r="H845" i="1"/>
  <c r="H844" i="1"/>
  <c r="P844" i="1" s="1"/>
  <c r="H841" i="1"/>
  <c r="H840" i="1"/>
  <c r="P840" i="1" s="1"/>
  <c r="H839" i="1"/>
  <c r="H838" i="1"/>
  <c r="P838" i="1" s="1"/>
  <c r="H832" i="1"/>
  <c r="H830" i="1"/>
  <c r="P830" i="1" s="1"/>
  <c r="H829" i="1"/>
  <c r="H828" i="1"/>
  <c r="P828" i="1" s="1"/>
  <c r="H827" i="1"/>
  <c r="H826" i="1"/>
  <c r="P826" i="1" s="1"/>
  <c r="H825" i="1"/>
  <c r="H824" i="1"/>
  <c r="P824" i="1" s="1"/>
  <c r="H823" i="1"/>
  <c r="H738" i="1"/>
  <c r="P738" i="1" s="1"/>
  <c r="H722" i="1"/>
  <c r="H721" i="1"/>
  <c r="P721" i="1" s="1"/>
  <c r="H720" i="1"/>
  <c r="H719" i="1"/>
  <c r="P719" i="1" s="1"/>
  <c r="H716" i="1"/>
  <c r="H575" i="1"/>
  <c r="P575" i="1" s="1"/>
  <c r="H574" i="1"/>
  <c r="H573" i="1"/>
  <c r="P573" i="1" s="1"/>
  <c r="H571" i="1"/>
  <c r="H569" i="1"/>
  <c r="P569" i="1" s="1"/>
  <c r="H568" i="1"/>
  <c r="H567" i="1"/>
  <c r="P567" i="1" s="1"/>
  <c r="H565" i="1"/>
  <c r="H564" i="1"/>
  <c r="P564" i="1" s="1"/>
  <c r="H563" i="1"/>
  <c r="H562" i="1"/>
  <c r="P562" i="1" s="1"/>
  <c r="H560" i="1"/>
  <c r="H559" i="1"/>
  <c r="P559" i="1" s="1"/>
  <c r="H558" i="1"/>
  <c r="H557" i="1"/>
  <c r="P557" i="1" s="1"/>
  <c r="H556" i="1"/>
  <c r="H554" i="1"/>
  <c r="P554" i="1" s="1"/>
  <c r="H532" i="1"/>
  <c r="H521" i="1"/>
  <c r="P521" i="1" s="1"/>
  <c r="H519" i="1"/>
  <c r="H517" i="1"/>
  <c r="P517" i="1" s="1"/>
  <c r="H515" i="1"/>
  <c r="H513" i="1"/>
  <c r="P513" i="1" s="1"/>
  <c r="H509" i="1"/>
  <c r="H507" i="1"/>
  <c r="O507" i="1" s="1"/>
  <c r="H503" i="1"/>
  <c r="H501" i="1"/>
  <c r="O501" i="1" s="1"/>
  <c r="H499" i="1"/>
  <c r="H497" i="1"/>
  <c r="O497" i="1" s="1"/>
  <c r="H495" i="1"/>
  <c r="H493" i="1"/>
  <c r="O493" i="1" s="1"/>
  <c r="H491" i="1"/>
  <c r="H489" i="1"/>
  <c r="O489" i="1" s="1"/>
  <c r="H487" i="1"/>
  <c r="H485" i="1"/>
  <c r="O485" i="1" s="1"/>
  <c r="H483" i="1"/>
  <c r="H481" i="1"/>
  <c r="O481" i="1" s="1"/>
  <c r="H479" i="1"/>
  <c r="H477" i="1"/>
  <c r="O477" i="1" s="1"/>
  <c r="H475" i="1"/>
  <c r="H473" i="1"/>
  <c r="O473" i="1" s="1"/>
  <c r="H471" i="1"/>
  <c r="H469" i="1"/>
  <c r="O469" i="1" s="1"/>
  <c r="H467" i="1"/>
  <c r="H465" i="1"/>
  <c r="O465" i="1" s="1"/>
  <c r="H463" i="1"/>
  <c r="H461" i="1"/>
  <c r="O461" i="1" s="1"/>
  <c r="H459" i="1"/>
  <c r="H457" i="1"/>
  <c r="O457" i="1" s="1"/>
  <c r="H455" i="1"/>
  <c r="H453" i="1"/>
  <c r="O453" i="1" s="1"/>
  <c r="H451" i="1"/>
  <c r="H449" i="1"/>
  <c r="O449" i="1" s="1"/>
  <c r="H447" i="1"/>
  <c r="H445" i="1"/>
  <c r="O445" i="1" s="1"/>
  <c r="H443" i="1"/>
  <c r="H441" i="1"/>
  <c r="O441" i="1" s="1"/>
  <c r="H439" i="1"/>
  <c r="H437" i="1"/>
  <c r="O437" i="1" s="1"/>
  <c r="H435" i="1"/>
  <c r="H431" i="1"/>
  <c r="O431" i="1" s="1"/>
  <c r="H430" i="1"/>
  <c r="H429" i="1"/>
  <c r="O429" i="1" s="1"/>
  <c r="H428" i="1"/>
  <c r="H427" i="1"/>
  <c r="O427" i="1" s="1"/>
  <c r="H426" i="1"/>
  <c r="H425" i="1"/>
  <c r="O425" i="1" s="1"/>
  <c r="H424" i="1"/>
  <c r="H422" i="1"/>
  <c r="O422" i="1" s="1"/>
  <c r="H421" i="1"/>
  <c r="H420" i="1"/>
  <c r="O420" i="1" s="1"/>
  <c r="H419" i="1"/>
  <c r="H417" i="1"/>
  <c r="O417" i="1" s="1"/>
  <c r="H416" i="1"/>
  <c r="H415" i="1"/>
  <c r="H414" i="1"/>
  <c r="H412" i="1"/>
  <c r="H411" i="1"/>
  <c r="H410" i="1"/>
  <c r="H409" i="1"/>
  <c r="H408" i="1"/>
  <c r="H407" i="1"/>
  <c r="H405" i="1"/>
  <c r="H404" i="1"/>
  <c r="H403" i="1"/>
  <c r="H402" i="1"/>
  <c r="H401" i="1"/>
  <c r="H400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5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P337" i="1" s="1"/>
  <c r="H336" i="1"/>
  <c r="P336" i="1" s="1"/>
  <c r="H335" i="1"/>
  <c r="P335" i="1" s="1"/>
  <c r="H334" i="1"/>
  <c r="P334" i="1" s="1"/>
  <c r="H333" i="1"/>
  <c r="P333" i="1" s="1"/>
  <c r="H332" i="1"/>
  <c r="H331" i="1"/>
  <c r="P331" i="1" s="1"/>
  <c r="H328" i="1"/>
  <c r="P328" i="1" s="1"/>
  <c r="H327" i="1"/>
  <c r="P327" i="1" s="1"/>
  <c r="H323" i="1"/>
  <c r="P323" i="1" s="1"/>
  <c r="H321" i="1"/>
  <c r="P321" i="1" s="1"/>
  <c r="H317" i="1"/>
  <c r="P317" i="1" s="1"/>
  <c r="H316" i="1"/>
  <c r="H315" i="1"/>
  <c r="O315" i="1" s="1"/>
  <c r="H313" i="1"/>
  <c r="O313" i="1" s="1"/>
  <c r="H312" i="1"/>
  <c r="P312" i="1" s="1"/>
  <c r="H311" i="1"/>
  <c r="H309" i="1"/>
  <c r="O309" i="1" s="1"/>
  <c r="H308" i="1"/>
  <c r="O308" i="1" s="1"/>
  <c r="H307" i="1"/>
  <c r="P307" i="1" s="1"/>
  <c r="H305" i="1"/>
  <c r="H304" i="1"/>
  <c r="O304" i="1" s="1"/>
  <c r="H303" i="1"/>
  <c r="P303" i="1" s="1"/>
  <c r="H301" i="1"/>
  <c r="P301" i="1" s="1"/>
  <c r="H300" i="1"/>
  <c r="H299" i="1"/>
  <c r="O299" i="1" s="1"/>
  <c r="H297" i="1"/>
  <c r="P297" i="1" s="1"/>
  <c r="H296" i="1"/>
  <c r="P296" i="1" s="1"/>
  <c r="H295" i="1"/>
  <c r="H293" i="1"/>
  <c r="O293" i="1" s="1"/>
  <c r="H292" i="1"/>
  <c r="P292" i="1" s="1"/>
  <c r="H291" i="1"/>
  <c r="P291" i="1" s="1"/>
  <c r="H287" i="1"/>
  <c r="H286" i="1"/>
  <c r="O286" i="1" s="1"/>
  <c r="H285" i="1"/>
  <c r="P285" i="1" s="1"/>
  <c r="H283" i="1"/>
  <c r="P283" i="1" s="1"/>
  <c r="H282" i="1"/>
  <c r="H281" i="1"/>
  <c r="O281" i="1" s="1"/>
  <c r="H279" i="1"/>
  <c r="O279" i="1" s="1"/>
  <c r="H278" i="1"/>
  <c r="P278" i="1" s="1"/>
  <c r="H277" i="1"/>
  <c r="H275" i="1"/>
  <c r="O275" i="1" s="1"/>
  <c r="H274" i="1"/>
  <c r="O274" i="1" s="1"/>
  <c r="H273" i="1"/>
  <c r="P273" i="1" s="1"/>
  <c r="H271" i="1"/>
  <c r="H270" i="1"/>
  <c r="O270" i="1" s="1"/>
  <c r="H269" i="1"/>
  <c r="O269" i="1" s="1"/>
  <c r="H267" i="1"/>
  <c r="P267" i="1" s="1"/>
  <c r="H266" i="1"/>
  <c r="H265" i="1"/>
  <c r="O265" i="1" s="1"/>
  <c r="H263" i="1"/>
  <c r="O263" i="1" s="1"/>
  <c r="H262" i="1"/>
  <c r="P262" i="1" s="1"/>
  <c r="H261" i="1"/>
  <c r="H259" i="1"/>
  <c r="O259" i="1" s="1"/>
  <c r="H258" i="1"/>
  <c r="O258" i="1" s="1"/>
  <c r="H257" i="1"/>
  <c r="P257" i="1" s="1"/>
  <c r="H255" i="1"/>
  <c r="H254" i="1"/>
  <c r="O254" i="1" s="1"/>
  <c r="H253" i="1"/>
  <c r="O253" i="1" s="1"/>
  <c r="H251" i="1"/>
  <c r="P251" i="1" s="1"/>
  <c r="H250" i="1"/>
  <c r="H249" i="1"/>
  <c r="O249" i="1" s="1"/>
  <c r="H247" i="1"/>
  <c r="P247" i="1" s="1"/>
  <c r="H246" i="1"/>
  <c r="P246" i="1" s="1"/>
  <c r="H245" i="1"/>
  <c r="P245" i="1" s="1"/>
  <c r="H243" i="1"/>
  <c r="O243" i="1" s="1"/>
  <c r="H242" i="1"/>
  <c r="P242" i="1" s="1"/>
  <c r="H241" i="1"/>
  <c r="P241" i="1" s="1"/>
  <c r="H239" i="1"/>
  <c r="O239" i="1" s="1"/>
  <c r="H238" i="1"/>
  <c r="O238" i="1" s="1"/>
  <c r="H237" i="1"/>
  <c r="P237" i="1" s="1"/>
  <c r="H235" i="1"/>
  <c r="P235" i="1" s="1"/>
  <c r="H234" i="1"/>
  <c r="O234" i="1" s="1"/>
  <c r="H233" i="1"/>
  <c r="O233" i="1" s="1"/>
  <c r="H231" i="1"/>
  <c r="P231" i="1" s="1"/>
  <c r="H230" i="1"/>
  <c r="P230" i="1" s="1"/>
  <c r="H229" i="1"/>
  <c r="O229" i="1" s="1"/>
  <c r="H227" i="1"/>
  <c r="O227" i="1" s="1"/>
  <c r="H226" i="1"/>
  <c r="P226" i="1" s="1"/>
  <c r="H225" i="1"/>
  <c r="P225" i="1" s="1"/>
  <c r="H223" i="1"/>
  <c r="P223" i="1" s="1"/>
  <c r="H222" i="1"/>
  <c r="O222" i="1" s="1"/>
  <c r="H221" i="1"/>
  <c r="P221" i="1" s="1"/>
  <c r="H219" i="1"/>
  <c r="P219" i="1" s="1"/>
  <c r="H218" i="1"/>
  <c r="O218" i="1" s="1"/>
  <c r="H217" i="1"/>
  <c r="O217" i="1" s="1"/>
  <c r="O215" i="1"/>
  <c r="H215" i="1"/>
  <c r="P215" i="1" s="1"/>
  <c r="H214" i="1"/>
  <c r="P214" i="1" s="1"/>
  <c r="H213" i="1"/>
  <c r="O213" i="1" s="1"/>
  <c r="H211" i="1"/>
  <c r="O211" i="1" s="1"/>
  <c r="H210" i="1"/>
  <c r="P210" i="1" s="1"/>
  <c r="H209" i="1"/>
  <c r="P209" i="1" s="1"/>
  <c r="H205" i="1"/>
  <c r="O205" i="1" s="1"/>
  <c r="H203" i="1"/>
  <c r="O203" i="1" s="1"/>
  <c r="H199" i="1"/>
  <c r="P199" i="1" s="1"/>
  <c r="H198" i="1"/>
  <c r="P198" i="1" s="1"/>
  <c r="H193" i="1"/>
  <c r="P193" i="1" s="1"/>
  <c r="H192" i="1"/>
  <c r="O192" i="1" s="1"/>
  <c r="H190" i="1"/>
  <c r="P190" i="1" s="1"/>
  <c r="H189" i="1"/>
  <c r="P189" i="1" s="1"/>
  <c r="H187" i="1"/>
  <c r="O187" i="1" s="1"/>
  <c r="H186" i="1"/>
  <c r="O186" i="1" s="1"/>
  <c r="H184" i="1"/>
  <c r="P184" i="1" s="1"/>
  <c r="H183" i="1"/>
  <c r="P183" i="1" s="1"/>
  <c r="H181" i="1"/>
  <c r="O181" i="1" s="1"/>
  <c r="H180" i="1"/>
  <c r="O180" i="1" s="1"/>
  <c r="H178" i="1"/>
  <c r="P178" i="1" s="1"/>
  <c r="H177" i="1"/>
  <c r="P177" i="1" s="1"/>
  <c r="H175" i="1"/>
  <c r="O175" i="1" s="1"/>
  <c r="H174" i="1"/>
  <c r="O174" i="1" s="1"/>
  <c r="H172" i="1"/>
  <c r="P172" i="1" s="1"/>
  <c r="H171" i="1"/>
  <c r="P171" i="1" s="1"/>
  <c r="H169" i="1"/>
  <c r="P169" i="1" s="1"/>
  <c r="H168" i="1"/>
  <c r="O168" i="1" s="1"/>
  <c r="H166" i="1"/>
  <c r="P166" i="1" s="1"/>
  <c r="H165" i="1"/>
  <c r="P165" i="1" s="1"/>
  <c r="H163" i="1"/>
  <c r="O163" i="1" s="1"/>
  <c r="H162" i="1"/>
  <c r="O162" i="1" s="1"/>
  <c r="H160" i="1"/>
  <c r="P160" i="1" s="1"/>
  <c r="H159" i="1"/>
  <c r="P159" i="1" s="1"/>
  <c r="H157" i="1"/>
  <c r="O157" i="1" s="1"/>
  <c r="H156" i="1"/>
  <c r="O156" i="1" s="1"/>
  <c r="H152" i="1"/>
  <c r="P152" i="1" s="1"/>
  <c r="H150" i="1"/>
  <c r="P150" i="1" s="1"/>
  <c r="H148" i="1"/>
  <c r="O148" i="1" s="1"/>
  <c r="H146" i="1"/>
  <c r="O146" i="1" s="1"/>
  <c r="H144" i="1"/>
  <c r="P144" i="1" s="1"/>
  <c r="H142" i="1"/>
  <c r="P142" i="1" s="1"/>
  <c r="H140" i="1"/>
  <c r="P140" i="1" s="1"/>
  <c r="H138" i="1"/>
  <c r="O138" i="1" s="1"/>
  <c r="H136" i="1"/>
  <c r="P136" i="1" s="1"/>
  <c r="H134" i="1"/>
  <c r="P134" i="1" s="1"/>
  <c r="H132" i="1"/>
  <c r="O132" i="1" s="1"/>
  <c r="H130" i="1"/>
  <c r="O130" i="1" s="1"/>
  <c r="P128" i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08" i="1"/>
  <c r="O108" i="1" s="1"/>
  <c r="H106" i="1"/>
  <c r="O106" i="1" s="1"/>
  <c r="H104" i="1"/>
  <c r="O104" i="1" s="1"/>
  <c r="H102" i="1"/>
  <c r="O102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H80" i="1"/>
  <c r="O80" i="1" s="1"/>
  <c r="H78" i="1"/>
  <c r="O78" i="1" s="1"/>
  <c r="H76" i="1"/>
  <c r="O76" i="1" s="1"/>
  <c r="H74" i="1"/>
  <c r="O74" i="1" s="1"/>
  <c r="H72" i="1"/>
  <c r="O72" i="1" s="1"/>
  <c r="H70" i="1"/>
  <c r="O70" i="1" s="1"/>
  <c r="H68" i="1"/>
  <c r="O68" i="1" s="1"/>
  <c r="H61" i="1"/>
  <c r="O61" i="1" s="1"/>
  <c r="H44" i="1"/>
  <c r="O44" i="1" s="1"/>
  <c r="H43" i="1"/>
  <c r="O43" i="1" s="1"/>
  <c r="H36" i="1"/>
  <c r="O36" i="1" s="1"/>
  <c r="H33" i="1"/>
  <c r="O33" i="1" s="1"/>
  <c r="H32" i="1"/>
  <c r="O32" i="1" s="1"/>
  <c r="H50" i="1"/>
  <c r="P50" i="1" s="1"/>
  <c r="H1117" i="1"/>
  <c r="P1117" i="1" s="1"/>
  <c r="H1116" i="1"/>
  <c r="P1116" i="1" s="1"/>
  <c r="H1115" i="1"/>
  <c r="P1115" i="1" s="1"/>
  <c r="H1114" i="1"/>
  <c r="P1114" i="1" s="1"/>
  <c r="H1113" i="1"/>
  <c r="P1113" i="1" s="1"/>
  <c r="H1112" i="1"/>
  <c r="P1112" i="1" s="1"/>
  <c r="H1111" i="1"/>
  <c r="P1111" i="1" s="1"/>
  <c r="H1110" i="1"/>
  <c r="P1110" i="1" s="1"/>
  <c r="H1109" i="1"/>
  <c r="P1109" i="1" s="1"/>
  <c r="H1108" i="1"/>
  <c r="P1108" i="1" s="1"/>
  <c r="H1107" i="1"/>
  <c r="P1107" i="1" s="1"/>
  <c r="H1106" i="1"/>
  <c r="P1106" i="1" s="1"/>
  <c r="H1105" i="1"/>
  <c r="P1105" i="1" s="1"/>
  <c r="H1104" i="1"/>
  <c r="P1104" i="1" s="1"/>
  <c r="H1103" i="1"/>
  <c r="P1103" i="1" s="1"/>
  <c r="H1102" i="1"/>
  <c r="P1102" i="1" s="1"/>
  <c r="H1101" i="1"/>
  <c r="P1101" i="1" s="1"/>
  <c r="H1100" i="1"/>
  <c r="P1100" i="1" s="1"/>
  <c r="H1099" i="1"/>
  <c r="P1099" i="1" s="1"/>
  <c r="H1098" i="1"/>
  <c r="P1098" i="1" s="1"/>
  <c r="H1097" i="1"/>
  <c r="P1097" i="1" s="1"/>
  <c r="H1096" i="1"/>
  <c r="P1096" i="1" s="1"/>
  <c r="H1095" i="1"/>
  <c r="P1095" i="1" s="1"/>
  <c r="H1094" i="1"/>
  <c r="P1094" i="1" s="1"/>
  <c r="H1093" i="1"/>
  <c r="P1093" i="1" s="1"/>
  <c r="H1092" i="1"/>
  <c r="P1092" i="1" s="1"/>
  <c r="H1091" i="1"/>
  <c r="P1091" i="1" s="1"/>
  <c r="H602" i="1"/>
  <c r="P602" i="1" s="1"/>
  <c r="H601" i="1"/>
  <c r="P601" i="1" s="1"/>
  <c r="H600" i="1"/>
  <c r="P600" i="1" s="1"/>
  <c r="H599" i="1"/>
  <c r="P599" i="1" s="1"/>
  <c r="H596" i="1"/>
  <c r="P596" i="1" s="1"/>
  <c r="H593" i="1"/>
  <c r="P593" i="1" s="1"/>
  <c r="H592" i="1"/>
  <c r="P592" i="1" s="1"/>
  <c r="H591" i="1"/>
  <c r="P591" i="1" s="1"/>
  <c r="H590" i="1"/>
  <c r="P590" i="1" s="1"/>
  <c r="H589" i="1"/>
  <c r="P589" i="1" s="1"/>
  <c r="H588" i="1"/>
  <c r="P588" i="1" s="1"/>
  <c r="H587" i="1"/>
  <c r="P587" i="1" s="1"/>
  <c r="H586" i="1"/>
  <c r="P586" i="1" s="1"/>
  <c r="H585" i="1"/>
  <c r="P585" i="1" s="1"/>
  <c r="H584" i="1"/>
  <c r="P584" i="1" s="1"/>
  <c r="H1515" i="1"/>
  <c r="P1515" i="1" s="1"/>
  <c r="H1514" i="1"/>
  <c r="P1514" i="1" s="1"/>
  <c r="H1513" i="1"/>
  <c r="P1513" i="1" s="1"/>
  <c r="H1495" i="1"/>
  <c r="P1495" i="1" s="1"/>
  <c r="H1482" i="1"/>
  <c r="P1482" i="1" s="1"/>
  <c r="H1481" i="1"/>
  <c r="P1481" i="1" s="1"/>
  <c r="H1480" i="1"/>
  <c r="P1480" i="1" s="1"/>
  <c r="H1479" i="1"/>
  <c r="P1479" i="1" s="1"/>
  <c r="H1478" i="1"/>
  <c r="P1478" i="1" s="1"/>
  <c r="H1477" i="1"/>
  <c r="P1477" i="1" s="1"/>
  <c r="H1476" i="1"/>
  <c r="P1476" i="1" s="1"/>
  <c r="H1475" i="1"/>
  <c r="P1475" i="1" s="1"/>
  <c r="H1473" i="1"/>
  <c r="P1473" i="1" s="1"/>
  <c r="H1470" i="1"/>
  <c r="P1470" i="1" s="1"/>
  <c r="H1463" i="1"/>
  <c r="P1463" i="1" s="1"/>
  <c r="H1462" i="1"/>
  <c r="P1462" i="1" s="1"/>
  <c r="H1451" i="1"/>
  <c r="P1451" i="1" s="1"/>
  <c r="H1441" i="1"/>
  <c r="P1441" i="1" s="1"/>
  <c r="H1439" i="1"/>
  <c r="P1439" i="1" s="1"/>
  <c r="H1437" i="1"/>
  <c r="P1437" i="1" s="1"/>
  <c r="H1436" i="1"/>
  <c r="P1436" i="1" s="1"/>
  <c r="H1432" i="1"/>
  <c r="P1432" i="1" s="1"/>
  <c r="H1429" i="1"/>
  <c r="P1429" i="1" s="1"/>
  <c r="H1427" i="1"/>
  <c r="P1427" i="1" s="1"/>
  <c r="H1426" i="1"/>
  <c r="P1426" i="1" s="1"/>
  <c r="H1424" i="1"/>
  <c r="P1424" i="1" s="1"/>
  <c r="H1417" i="1"/>
  <c r="P1417" i="1" s="1"/>
  <c r="H1416" i="1"/>
  <c r="P1416" i="1" s="1"/>
  <c r="H1415" i="1"/>
  <c r="P1415" i="1" s="1"/>
  <c r="H1414" i="1"/>
  <c r="P1414" i="1" s="1"/>
  <c r="H1337" i="1"/>
  <c r="P1337" i="1" s="1"/>
  <c r="H1336" i="1"/>
  <c r="P1336" i="1" s="1"/>
  <c r="H1296" i="1"/>
  <c r="P1296" i="1" s="1"/>
  <c r="H1290" i="1"/>
  <c r="P1290" i="1" s="1"/>
  <c r="H1289" i="1"/>
  <c r="P1289" i="1" s="1"/>
  <c r="H1287" i="1"/>
  <c r="P1287" i="1" s="1"/>
  <c r="H1286" i="1"/>
  <c r="P1286" i="1" s="1"/>
  <c r="H1285" i="1"/>
  <c r="P1285" i="1" s="1"/>
  <c r="H1284" i="1"/>
  <c r="P1284" i="1" s="1"/>
  <c r="H1283" i="1"/>
  <c r="P1283" i="1" s="1"/>
  <c r="H1282" i="1"/>
  <c r="P1282" i="1" s="1"/>
  <c r="H1281" i="1"/>
  <c r="P1281" i="1" s="1"/>
  <c r="H1280" i="1"/>
  <c r="P1280" i="1" s="1"/>
  <c r="H1279" i="1"/>
  <c r="P1279" i="1" s="1"/>
  <c r="H1278" i="1"/>
  <c r="P1278" i="1" s="1"/>
  <c r="H1277" i="1"/>
  <c r="P1277" i="1" s="1"/>
  <c r="H1276" i="1"/>
  <c r="P1276" i="1" s="1"/>
  <c r="H1275" i="1"/>
  <c r="P1275" i="1" s="1"/>
  <c r="H1273" i="1"/>
  <c r="P1273" i="1" s="1"/>
  <c r="H1264" i="1"/>
  <c r="P1264" i="1" s="1"/>
  <c r="H1262" i="1"/>
  <c r="P1262" i="1" s="1"/>
  <c r="H1261" i="1"/>
  <c r="P1261" i="1" s="1"/>
  <c r="H1260" i="1"/>
  <c r="P1260" i="1" s="1"/>
  <c r="H1258" i="1"/>
  <c r="P1258" i="1" s="1"/>
  <c r="H1257" i="1"/>
  <c r="P1257" i="1" s="1"/>
  <c r="H1256" i="1"/>
  <c r="P1256" i="1" s="1"/>
  <c r="H1089" i="1"/>
  <c r="P1089" i="1" s="1"/>
  <c r="H1088" i="1"/>
  <c r="P1088" i="1" s="1"/>
  <c r="H1087" i="1"/>
  <c r="P1087" i="1" s="1"/>
  <c r="H1086" i="1"/>
  <c r="P1086" i="1" s="1"/>
  <c r="H1085" i="1"/>
  <c r="P1085" i="1" s="1"/>
  <c r="H1083" i="1"/>
  <c r="P1083" i="1" s="1"/>
  <c r="H1053" i="1"/>
  <c r="P1053" i="1" s="1"/>
  <c r="H1052" i="1"/>
  <c r="P1052" i="1" s="1"/>
  <c r="H1051" i="1"/>
  <c r="P1051" i="1" s="1"/>
  <c r="H1049" i="1"/>
  <c r="P1049" i="1" s="1"/>
  <c r="H1048" i="1"/>
  <c r="P1048" i="1" s="1"/>
  <c r="H1046" i="1"/>
  <c r="P1046" i="1" s="1"/>
  <c r="H1045" i="1"/>
  <c r="P1045" i="1" s="1"/>
  <c r="H1043" i="1"/>
  <c r="P1043" i="1" s="1"/>
  <c r="H1042" i="1"/>
  <c r="P1042" i="1" s="1"/>
  <c r="H1041" i="1"/>
  <c r="P1041" i="1" s="1"/>
  <c r="H1040" i="1"/>
  <c r="P1040" i="1" s="1"/>
  <c r="H1038" i="1"/>
  <c r="P1038" i="1" s="1"/>
  <c r="H1037" i="1"/>
  <c r="P1037" i="1" s="1"/>
  <c r="H1035" i="1"/>
  <c r="P1035" i="1" s="1"/>
  <c r="H1034" i="1"/>
  <c r="P1034" i="1" s="1"/>
  <c r="H1032" i="1"/>
  <c r="P1032" i="1" s="1"/>
  <c r="H1007" i="1"/>
  <c r="P1007" i="1" s="1"/>
  <c r="H1006" i="1"/>
  <c r="P1006" i="1" s="1"/>
  <c r="H1005" i="1"/>
  <c r="P1005" i="1" s="1"/>
  <c r="H1004" i="1"/>
  <c r="P1004" i="1" s="1"/>
  <c r="H1003" i="1"/>
  <c r="P1003" i="1" s="1"/>
  <c r="H1002" i="1"/>
  <c r="P1002" i="1" s="1"/>
  <c r="H1001" i="1"/>
  <c r="P1001" i="1" s="1"/>
  <c r="H1000" i="1"/>
  <c r="P1000" i="1" s="1"/>
  <c r="H999" i="1"/>
  <c r="P999" i="1" s="1"/>
  <c r="H998" i="1"/>
  <c r="P998" i="1" s="1"/>
  <c r="H973" i="1"/>
  <c r="P973" i="1" s="1"/>
  <c r="H962" i="1"/>
  <c r="P962" i="1" s="1"/>
  <c r="H943" i="1"/>
  <c r="P943" i="1" s="1"/>
  <c r="H940" i="1"/>
  <c r="P940" i="1" s="1"/>
  <c r="H930" i="1"/>
  <c r="P930" i="1" s="1"/>
  <c r="H929" i="1"/>
  <c r="P929" i="1" s="1"/>
  <c r="H928" i="1"/>
  <c r="P928" i="1" s="1"/>
  <c r="H925" i="1"/>
  <c r="P925" i="1" s="1"/>
  <c r="H834" i="1"/>
  <c r="P834" i="1" s="1"/>
  <c r="H747" i="1"/>
  <c r="P747" i="1" s="1"/>
  <c r="H744" i="1"/>
  <c r="P744" i="1" s="1"/>
  <c r="H741" i="1"/>
  <c r="P741" i="1" s="1"/>
  <c r="H710" i="1"/>
  <c r="P710" i="1" s="1"/>
  <c r="H708" i="1"/>
  <c r="P708" i="1" s="1"/>
  <c r="H707" i="1"/>
  <c r="P707" i="1" s="1"/>
  <c r="H705" i="1"/>
  <c r="P705" i="1" s="1"/>
  <c r="H704" i="1"/>
  <c r="P704" i="1" s="1"/>
  <c r="H702" i="1"/>
  <c r="P702" i="1" s="1"/>
  <c r="H701" i="1"/>
  <c r="P701" i="1" s="1"/>
  <c r="H699" i="1"/>
  <c r="P699" i="1" s="1"/>
  <c r="H698" i="1"/>
  <c r="P698" i="1" s="1"/>
  <c r="H696" i="1"/>
  <c r="P696" i="1" s="1"/>
  <c r="H695" i="1"/>
  <c r="P695" i="1" s="1"/>
  <c r="H693" i="1"/>
  <c r="P693" i="1" s="1"/>
  <c r="H692" i="1"/>
  <c r="P692" i="1" s="1"/>
  <c r="H690" i="1"/>
  <c r="P690" i="1" s="1"/>
  <c r="H689" i="1"/>
  <c r="P689" i="1" s="1"/>
  <c r="H687" i="1"/>
  <c r="P687" i="1" s="1"/>
  <c r="H686" i="1"/>
  <c r="P686" i="1" s="1"/>
  <c r="H684" i="1"/>
  <c r="P684" i="1" s="1"/>
  <c r="H683" i="1"/>
  <c r="P683" i="1" s="1"/>
  <c r="H681" i="1"/>
  <c r="P681" i="1" s="1"/>
  <c r="H679" i="1"/>
  <c r="P679" i="1" s="1"/>
  <c r="H677" i="1"/>
  <c r="P677" i="1" s="1"/>
  <c r="H676" i="1"/>
  <c r="P676" i="1" s="1"/>
  <c r="H675" i="1"/>
  <c r="P675" i="1" s="1"/>
  <c r="H674" i="1"/>
  <c r="P674" i="1" s="1"/>
  <c r="H673" i="1"/>
  <c r="O673" i="1" s="1"/>
  <c r="H672" i="1"/>
  <c r="P672" i="1" s="1"/>
  <c r="H671" i="1"/>
  <c r="P671" i="1" s="1"/>
  <c r="H658" i="1"/>
  <c r="P658" i="1" s="1"/>
  <c r="H656" i="1"/>
  <c r="P656" i="1" s="1"/>
  <c r="H653" i="1"/>
  <c r="P653" i="1" s="1"/>
  <c r="H652" i="1"/>
  <c r="P652" i="1" s="1"/>
  <c r="H650" i="1"/>
  <c r="P650" i="1" s="1"/>
  <c r="H649" i="1"/>
  <c r="P649" i="1" s="1"/>
  <c r="H647" i="1"/>
  <c r="P647" i="1" s="1"/>
  <c r="H644" i="1"/>
  <c r="P644" i="1" s="1"/>
  <c r="H643" i="1"/>
  <c r="P643" i="1" s="1"/>
  <c r="H642" i="1"/>
  <c r="P642" i="1" s="1"/>
  <c r="H641" i="1"/>
  <c r="P641" i="1" s="1"/>
  <c r="H639" i="1"/>
  <c r="P639" i="1" s="1"/>
  <c r="H637" i="1"/>
  <c r="P637" i="1" s="1"/>
  <c r="H633" i="1"/>
  <c r="O633" i="1" s="1"/>
  <c r="H632" i="1"/>
  <c r="O632" i="1" s="1"/>
  <c r="H631" i="1"/>
  <c r="P631" i="1" s="1"/>
  <c r="H630" i="1"/>
  <c r="P630" i="1" s="1"/>
  <c r="H629" i="1"/>
  <c r="O629" i="1" s="1"/>
  <c r="H578" i="1"/>
  <c r="O578" i="1" s="1"/>
  <c r="H537" i="1"/>
  <c r="P537" i="1" s="1"/>
  <c r="H534" i="1"/>
  <c r="P534" i="1" s="1"/>
  <c r="H512" i="1"/>
  <c r="O512" i="1" s="1"/>
  <c r="H49" i="1"/>
  <c r="O49" i="1" s="1"/>
  <c r="H42" i="1"/>
  <c r="P42" i="1" s="1"/>
  <c r="H41" i="1"/>
  <c r="P41" i="1" s="1"/>
  <c r="H40" i="1"/>
  <c r="O40" i="1" s="1"/>
  <c r="H39" i="1"/>
  <c r="O39" i="1" s="1"/>
  <c r="H38" i="1"/>
  <c r="P38" i="1" s="1"/>
  <c r="H34" i="1"/>
  <c r="P34" i="1" s="1"/>
  <c r="H31" i="1"/>
  <c r="O31" i="1" s="1"/>
  <c r="H524" i="1"/>
  <c r="P524" i="1" s="1"/>
  <c r="H520" i="1"/>
  <c r="P520" i="1" s="1"/>
  <c r="H518" i="1"/>
  <c r="P518" i="1" s="1"/>
  <c r="H516" i="1"/>
  <c r="P516" i="1" s="1"/>
  <c r="H514" i="1"/>
  <c r="P514" i="1" s="1"/>
  <c r="H508" i="1"/>
  <c r="P508" i="1" s="1"/>
  <c r="H506" i="1"/>
  <c r="P506" i="1" s="1"/>
  <c r="H504" i="1"/>
  <c r="P504" i="1" s="1"/>
  <c r="H502" i="1"/>
  <c r="P502" i="1" s="1"/>
  <c r="H500" i="1"/>
  <c r="P500" i="1" s="1"/>
  <c r="H498" i="1"/>
  <c r="P498" i="1" s="1"/>
  <c r="H496" i="1"/>
  <c r="P496" i="1" s="1"/>
  <c r="H494" i="1"/>
  <c r="P494" i="1" s="1"/>
  <c r="H492" i="1"/>
  <c r="P492" i="1" s="1"/>
  <c r="H490" i="1"/>
  <c r="P490" i="1" s="1"/>
  <c r="H488" i="1"/>
  <c r="P488" i="1" s="1"/>
  <c r="H486" i="1"/>
  <c r="P486" i="1" s="1"/>
  <c r="H484" i="1"/>
  <c r="P484" i="1" s="1"/>
  <c r="H482" i="1"/>
  <c r="P482" i="1" s="1"/>
  <c r="H480" i="1"/>
  <c r="P480" i="1" s="1"/>
  <c r="H478" i="1"/>
  <c r="P478" i="1" s="1"/>
  <c r="H476" i="1"/>
  <c r="P476" i="1" s="1"/>
  <c r="H474" i="1"/>
  <c r="P474" i="1" s="1"/>
  <c r="H472" i="1"/>
  <c r="P472" i="1" s="1"/>
  <c r="H470" i="1"/>
  <c r="P470" i="1" s="1"/>
  <c r="H468" i="1"/>
  <c r="P468" i="1" s="1"/>
  <c r="H466" i="1"/>
  <c r="P466" i="1" s="1"/>
  <c r="H464" i="1"/>
  <c r="P464" i="1" s="1"/>
  <c r="H462" i="1"/>
  <c r="P462" i="1" s="1"/>
  <c r="H460" i="1"/>
  <c r="P460" i="1" s="1"/>
  <c r="H458" i="1"/>
  <c r="P458" i="1" s="1"/>
  <c r="H456" i="1"/>
  <c r="P456" i="1" s="1"/>
  <c r="H454" i="1"/>
  <c r="P454" i="1" s="1"/>
  <c r="H452" i="1"/>
  <c r="P452" i="1" s="1"/>
  <c r="H450" i="1"/>
  <c r="P450" i="1" s="1"/>
  <c r="H448" i="1"/>
  <c r="P448" i="1" s="1"/>
  <c r="H446" i="1"/>
  <c r="P446" i="1" s="1"/>
  <c r="H444" i="1"/>
  <c r="P444" i="1" s="1"/>
  <c r="H442" i="1"/>
  <c r="P442" i="1" s="1"/>
  <c r="H440" i="1"/>
  <c r="P440" i="1" s="1"/>
  <c r="H438" i="1"/>
  <c r="P438" i="1" s="1"/>
  <c r="H436" i="1"/>
  <c r="P436" i="1" s="1"/>
  <c r="H434" i="1"/>
  <c r="P434" i="1" s="1"/>
  <c r="H324" i="1"/>
  <c r="P324" i="1" s="1"/>
  <c r="H322" i="1"/>
  <c r="P322" i="1" s="1"/>
  <c r="H320" i="1"/>
  <c r="P320" i="1" s="1"/>
  <c r="H314" i="1"/>
  <c r="P314" i="1" s="1"/>
  <c r="H310" i="1"/>
  <c r="P310" i="1" s="1"/>
  <c r="H306" i="1"/>
  <c r="P306" i="1" s="1"/>
  <c r="H302" i="1"/>
  <c r="P302" i="1" s="1"/>
  <c r="H298" i="1"/>
  <c r="P298" i="1" s="1"/>
  <c r="H294" i="1"/>
  <c r="P294" i="1" s="1"/>
  <c r="H290" i="1"/>
  <c r="P290" i="1" s="1"/>
  <c r="H284" i="1"/>
  <c r="P284" i="1" s="1"/>
  <c r="H280" i="1"/>
  <c r="P280" i="1" s="1"/>
  <c r="H276" i="1"/>
  <c r="P276" i="1" s="1"/>
  <c r="H272" i="1"/>
  <c r="P272" i="1" s="1"/>
  <c r="H268" i="1"/>
  <c r="P268" i="1" s="1"/>
  <c r="H264" i="1"/>
  <c r="P264" i="1" s="1"/>
  <c r="H260" i="1"/>
  <c r="P260" i="1" s="1"/>
  <c r="H256" i="1"/>
  <c r="P256" i="1" s="1"/>
  <c r="H252" i="1"/>
  <c r="P252" i="1" s="1"/>
  <c r="H248" i="1"/>
  <c r="P248" i="1" s="1"/>
  <c r="H244" i="1"/>
  <c r="P244" i="1" s="1"/>
  <c r="H240" i="1"/>
  <c r="P240" i="1" s="1"/>
  <c r="H236" i="1"/>
  <c r="P236" i="1" s="1"/>
  <c r="H232" i="1"/>
  <c r="P232" i="1" s="1"/>
  <c r="H228" i="1"/>
  <c r="P228" i="1" s="1"/>
  <c r="H224" i="1"/>
  <c r="P224" i="1" s="1"/>
  <c r="H220" i="1"/>
  <c r="P220" i="1" s="1"/>
  <c r="H216" i="1"/>
  <c r="P216" i="1" s="1"/>
  <c r="H212" i="1"/>
  <c r="P212" i="1" s="1"/>
  <c r="H208" i="1"/>
  <c r="P208" i="1" s="1"/>
  <c r="H204" i="1"/>
  <c r="P204" i="1" s="1"/>
  <c r="H202" i="1"/>
  <c r="P202" i="1" s="1"/>
  <c r="H197" i="1"/>
  <c r="P197" i="1" s="1"/>
  <c r="H194" i="1"/>
  <c r="P194" i="1" s="1"/>
  <c r="H191" i="1"/>
  <c r="P191" i="1" s="1"/>
  <c r="H188" i="1"/>
  <c r="P188" i="1" s="1"/>
  <c r="H185" i="1"/>
  <c r="P185" i="1" s="1"/>
  <c r="H182" i="1"/>
  <c r="P182" i="1" s="1"/>
  <c r="H179" i="1"/>
  <c r="P179" i="1" s="1"/>
  <c r="H176" i="1"/>
  <c r="P176" i="1" s="1"/>
  <c r="H173" i="1"/>
  <c r="P173" i="1" s="1"/>
  <c r="H170" i="1"/>
  <c r="P170" i="1" s="1"/>
  <c r="H167" i="1"/>
  <c r="P167" i="1" s="1"/>
  <c r="H164" i="1"/>
  <c r="P164" i="1" s="1"/>
  <c r="H161" i="1"/>
  <c r="P161" i="1" s="1"/>
  <c r="H158" i="1"/>
  <c r="P158" i="1" s="1"/>
  <c r="H155" i="1"/>
  <c r="P155" i="1" s="1"/>
  <c r="H151" i="1"/>
  <c r="P151" i="1" s="1"/>
  <c r="H149" i="1"/>
  <c r="P149" i="1" s="1"/>
  <c r="H147" i="1"/>
  <c r="P147" i="1" s="1"/>
  <c r="H145" i="1"/>
  <c r="O145" i="1" s="1"/>
  <c r="H143" i="1"/>
  <c r="O143" i="1" s="1"/>
  <c r="H141" i="1"/>
  <c r="O141" i="1" s="1"/>
  <c r="H139" i="1"/>
  <c r="O139" i="1" s="1"/>
  <c r="H137" i="1"/>
  <c r="O137" i="1" s="1"/>
  <c r="H135" i="1"/>
  <c r="O135" i="1" s="1"/>
  <c r="H133" i="1"/>
  <c r="O133" i="1" s="1"/>
  <c r="H131" i="1"/>
  <c r="O131" i="1" s="1"/>
  <c r="H129" i="1"/>
  <c r="O129" i="1" s="1"/>
  <c r="H127" i="1"/>
  <c r="O127" i="1" s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7" i="1"/>
  <c r="O107" i="1" s="1"/>
  <c r="H105" i="1"/>
  <c r="O105" i="1" s="1"/>
  <c r="H103" i="1"/>
  <c r="O103" i="1" s="1"/>
  <c r="H101" i="1"/>
  <c r="O101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P83" i="1" s="1"/>
  <c r="H81" i="1"/>
  <c r="P81" i="1" s="1"/>
  <c r="H79" i="1"/>
  <c r="P79" i="1" s="1"/>
  <c r="H77" i="1"/>
  <c r="P77" i="1" s="1"/>
  <c r="H75" i="1"/>
  <c r="P75" i="1" s="1"/>
  <c r="H73" i="1"/>
  <c r="P73" i="1" s="1"/>
  <c r="H71" i="1"/>
  <c r="P71" i="1" s="1"/>
  <c r="H69" i="1"/>
  <c r="P69" i="1" s="1"/>
  <c r="H67" i="1"/>
  <c r="P67" i="1" s="1"/>
  <c r="H1511" i="1"/>
  <c r="P1511" i="1" s="1"/>
  <c r="H1510" i="1"/>
  <c r="P1510" i="1" s="1"/>
  <c r="H1509" i="1"/>
  <c r="P1509" i="1" s="1"/>
  <c r="H1507" i="1"/>
  <c r="P1507" i="1" s="1"/>
  <c r="H1506" i="1"/>
  <c r="P1506" i="1" s="1"/>
  <c r="H1505" i="1"/>
  <c r="P1505" i="1" s="1"/>
  <c r="H1504" i="1"/>
  <c r="P1504" i="1" s="1"/>
  <c r="H1503" i="1"/>
  <c r="P1503" i="1" s="1"/>
  <c r="H1502" i="1"/>
  <c r="P1502" i="1" s="1"/>
  <c r="H1501" i="1"/>
  <c r="P1501" i="1" s="1"/>
  <c r="H1500" i="1"/>
  <c r="P1500" i="1" s="1"/>
  <c r="H1499" i="1"/>
  <c r="P1499" i="1" s="1"/>
  <c r="H1498" i="1"/>
  <c r="P1498" i="1" s="1"/>
  <c r="H1497" i="1"/>
  <c r="P1497" i="1" s="1"/>
  <c r="H1493" i="1"/>
  <c r="P1493" i="1" s="1"/>
  <c r="H1492" i="1"/>
  <c r="P1492" i="1" s="1"/>
  <c r="H1491" i="1"/>
  <c r="P1491" i="1" s="1"/>
  <c r="H1490" i="1"/>
  <c r="P1490" i="1" s="1"/>
  <c r="H1489" i="1"/>
  <c r="P1489" i="1" s="1"/>
  <c r="H1488" i="1"/>
  <c r="P1488" i="1" s="1"/>
  <c r="H1487" i="1"/>
  <c r="P1487" i="1" s="1"/>
  <c r="H1486" i="1"/>
  <c r="P1486" i="1" s="1"/>
  <c r="H1485" i="1"/>
  <c r="P1485" i="1" s="1"/>
  <c r="H1484" i="1"/>
  <c r="P1484" i="1" s="1"/>
  <c r="H1472" i="1"/>
  <c r="P1472" i="1" s="1"/>
  <c r="H1469" i="1"/>
  <c r="P1469" i="1" s="1"/>
  <c r="H1468" i="1"/>
  <c r="P1468" i="1" s="1"/>
  <c r="H1466" i="1"/>
  <c r="P1466" i="1" s="1"/>
  <c r="H1465" i="1"/>
  <c r="P1465" i="1" s="1"/>
  <c r="H1464" i="1"/>
  <c r="P1464" i="1" s="1"/>
  <c r="H1460" i="1"/>
  <c r="P1460" i="1" s="1"/>
  <c r="H1459" i="1"/>
  <c r="P1459" i="1" s="1"/>
  <c r="H1452" i="1"/>
  <c r="P1452" i="1" s="1"/>
  <c r="H1450" i="1"/>
  <c r="P1450" i="1" s="1"/>
  <c r="H1449" i="1"/>
  <c r="P1449" i="1" s="1"/>
  <c r="H1448" i="1"/>
  <c r="P1448" i="1" s="1"/>
  <c r="H1447" i="1"/>
  <c r="P1447" i="1" s="1"/>
  <c r="H1446" i="1"/>
  <c r="P1446" i="1" s="1"/>
  <c r="H1445" i="1"/>
  <c r="P1445" i="1" s="1"/>
  <c r="H1444" i="1"/>
  <c r="P1444" i="1" s="1"/>
  <c r="H1443" i="1"/>
  <c r="P1443" i="1" s="1"/>
  <c r="H1438" i="1"/>
  <c r="P1438" i="1" s="1"/>
  <c r="H1434" i="1"/>
  <c r="P1434" i="1" s="1"/>
  <c r="H1430" i="1"/>
  <c r="P1430" i="1" s="1"/>
  <c r="H1399" i="1"/>
  <c r="P1399" i="1" s="1"/>
  <c r="H1398" i="1"/>
  <c r="P1398" i="1" s="1"/>
  <c r="H1397" i="1"/>
  <c r="P1397" i="1" s="1"/>
  <c r="H1396" i="1"/>
  <c r="P1396" i="1" s="1"/>
  <c r="H1395" i="1"/>
  <c r="P1395" i="1" s="1"/>
  <c r="H1394" i="1"/>
  <c r="P1394" i="1" s="1"/>
  <c r="H1393" i="1"/>
  <c r="P1393" i="1" s="1"/>
  <c r="H1392" i="1"/>
  <c r="P1392" i="1" s="1"/>
  <c r="H1391" i="1"/>
  <c r="P1391" i="1" s="1"/>
  <c r="H1390" i="1"/>
  <c r="P1390" i="1" s="1"/>
  <c r="H1389" i="1"/>
  <c r="P1389" i="1" s="1"/>
  <c r="H1388" i="1"/>
  <c r="H1387" i="1"/>
  <c r="H1386" i="1"/>
  <c r="H1385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6" i="1"/>
  <c r="H1365" i="1"/>
  <c r="H1364" i="1"/>
  <c r="H1363" i="1"/>
  <c r="H1362" i="1"/>
  <c r="H1361" i="1"/>
  <c r="H1360" i="1"/>
  <c r="H1359" i="1"/>
  <c r="H1358" i="1"/>
  <c r="H1357" i="1"/>
  <c r="H1356" i="1"/>
  <c r="H1334" i="1"/>
  <c r="P1334" i="1" s="1"/>
  <c r="H1333" i="1"/>
  <c r="P1333" i="1" s="1"/>
  <c r="H1332" i="1"/>
  <c r="P1332" i="1" s="1"/>
  <c r="H1331" i="1"/>
  <c r="P1331" i="1" s="1"/>
  <c r="H1330" i="1"/>
  <c r="P1330" i="1" s="1"/>
  <c r="H1329" i="1"/>
  <c r="P1329" i="1" s="1"/>
  <c r="H1327" i="1"/>
  <c r="P1327" i="1" s="1"/>
  <c r="H1326" i="1"/>
  <c r="P1326" i="1" s="1"/>
  <c r="H1325" i="1"/>
  <c r="P1325" i="1" s="1"/>
  <c r="H1324" i="1"/>
  <c r="P1324" i="1" s="1"/>
  <c r="H1323" i="1"/>
  <c r="P1323" i="1" s="1"/>
  <c r="H1322" i="1"/>
  <c r="P1322" i="1" s="1"/>
  <c r="H1321" i="1"/>
  <c r="P1321" i="1" s="1"/>
  <c r="H1320" i="1"/>
  <c r="P1320" i="1" s="1"/>
  <c r="H1319" i="1"/>
  <c r="P1319" i="1" s="1"/>
  <c r="H1318" i="1"/>
  <c r="P1318" i="1" s="1"/>
  <c r="H1317" i="1"/>
  <c r="P1317" i="1" s="1"/>
  <c r="H1316" i="1"/>
  <c r="P1316" i="1" s="1"/>
  <c r="H1315" i="1"/>
  <c r="P1315" i="1" s="1"/>
  <c r="H1314" i="1"/>
  <c r="P1314" i="1" s="1"/>
  <c r="H1313" i="1"/>
  <c r="P1313" i="1" s="1"/>
  <c r="H1312" i="1"/>
  <c r="P1312" i="1" s="1"/>
  <c r="H1311" i="1"/>
  <c r="P1311" i="1" s="1"/>
  <c r="H1310" i="1"/>
  <c r="P1310" i="1" s="1"/>
  <c r="H1309" i="1"/>
  <c r="P1309" i="1" s="1"/>
  <c r="H1308" i="1"/>
  <c r="P1308" i="1" s="1"/>
  <c r="H1307" i="1"/>
  <c r="P1307" i="1" s="1"/>
  <c r="H1301" i="1"/>
  <c r="P1301" i="1" s="1"/>
  <c r="H1300" i="1"/>
  <c r="P1300" i="1" s="1"/>
  <c r="H1299" i="1"/>
  <c r="P1299" i="1" s="1"/>
  <c r="H1298" i="1"/>
  <c r="P1298" i="1" s="1"/>
  <c r="H1297" i="1"/>
  <c r="P1297" i="1" s="1"/>
  <c r="H1295" i="1"/>
  <c r="P1295" i="1" s="1"/>
  <c r="H1294" i="1"/>
  <c r="P1294" i="1" s="1"/>
  <c r="H1293" i="1"/>
  <c r="P1293" i="1" s="1"/>
  <c r="H1292" i="1"/>
  <c r="P1292" i="1" s="1"/>
  <c r="H1274" i="1"/>
  <c r="P1274" i="1" s="1"/>
  <c r="H1272" i="1"/>
  <c r="P1272" i="1" s="1"/>
  <c r="H1271" i="1"/>
  <c r="P1271" i="1" s="1"/>
  <c r="H1270" i="1"/>
  <c r="P1270" i="1" s="1"/>
  <c r="H1254" i="1"/>
  <c r="P1254" i="1" s="1"/>
  <c r="H1253" i="1"/>
  <c r="P1253" i="1" s="1"/>
  <c r="H1251" i="1"/>
  <c r="P1251" i="1" s="1"/>
  <c r="H1250" i="1"/>
  <c r="P1250" i="1" s="1"/>
  <c r="H1249" i="1"/>
  <c r="P1249" i="1" s="1"/>
  <c r="H1248" i="1"/>
  <c r="P1248" i="1" s="1"/>
  <c r="H1247" i="1"/>
  <c r="P1247" i="1" s="1"/>
  <c r="H1246" i="1"/>
  <c r="P1246" i="1" s="1"/>
  <c r="H1245" i="1"/>
  <c r="P1245" i="1" s="1"/>
  <c r="H1244" i="1"/>
  <c r="P1244" i="1" s="1"/>
  <c r="H1243" i="1"/>
  <c r="P1243" i="1" s="1"/>
  <c r="H1242" i="1"/>
  <c r="P1242" i="1" s="1"/>
  <c r="H1241" i="1"/>
  <c r="P1241" i="1" s="1"/>
  <c r="H1240" i="1"/>
  <c r="P1240" i="1" s="1"/>
  <c r="H1239" i="1"/>
  <c r="P1239" i="1" s="1"/>
  <c r="H1238" i="1"/>
  <c r="P1238" i="1" s="1"/>
  <c r="H1237" i="1"/>
  <c r="P1237" i="1" s="1"/>
  <c r="H1236" i="1"/>
  <c r="P1236" i="1" s="1"/>
  <c r="H1235" i="1"/>
  <c r="P1235" i="1" s="1"/>
  <c r="H1233" i="1"/>
  <c r="P1233" i="1" s="1"/>
  <c r="H1232" i="1"/>
  <c r="P1232" i="1" s="1"/>
  <c r="H1231" i="1"/>
  <c r="P1231" i="1" s="1"/>
  <c r="H1230" i="1"/>
  <c r="P1230" i="1" s="1"/>
  <c r="H1228" i="1"/>
  <c r="P1228" i="1" s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P1209" i="1" s="1"/>
  <c r="H1208" i="1"/>
  <c r="P1208" i="1" s="1"/>
  <c r="H1206" i="1"/>
  <c r="P1206" i="1" s="1"/>
  <c r="H1205" i="1"/>
  <c r="P1205" i="1" s="1"/>
  <c r="H1204" i="1"/>
  <c r="P1204" i="1" s="1"/>
  <c r="H1203" i="1"/>
  <c r="P1203" i="1" s="1"/>
  <c r="H1202" i="1"/>
  <c r="P1202" i="1" s="1"/>
  <c r="H1201" i="1"/>
  <c r="P1201" i="1" s="1"/>
  <c r="H1200" i="1"/>
  <c r="P1200" i="1" s="1"/>
  <c r="H1199" i="1"/>
  <c r="P1199" i="1" s="1"/>
  <c r="H1198" i="1"/>
  <c r="P1198" i="1" s="1"/>
  <c r="H1196" i="1"/>
  <c r="P1196" i="1" s="1"/>
  <c r="H1195" i="1"/>
  <c r="P1195" i="1" s="1"/>
  <c r="H1194" i="1"/>
  <c r="P1194" i="1" s="1"/>
  <c r="H1193" i="1"/>
  <c r="P1193" i="1" s="1"/>
  <c r="H1192" i="1"/>
  <c r="P1192" i="1" s="1"/>
  <c r="H1191" i="1"/>
  <c r="P1191" i="1" s="1"/>
  <c r="H1189" i="1"/>
  <c r="P1189" i="1" s="1"/>
  <c r="H1188" i="1"/>
  <c r="P1188" i="1" s="1"/>
  <c r="H1187" i="1"/>
  <c r="P1187" i="1" s="1"/>
  <c r="H1186" i="1"/>
  <c r="P1186" i="1" s="1"/>
  <c r="H1185" i="1"/>
  <c r="P1185" i="1" s="1"/>
  <c r="H1184" i="1"/>
  <c r="P1184" i="1" s="1"/>
  <c r="H1183" i="1"/>
  <c r="P1183" i="1" s="1"/>
  <c r="H1181" i="1"/>
  <c r="P1181" i="1" s="1"/>
  <c r="H1180" i="1"/>
  <c r="P1180" i="1" s="1"/>
  <c r="H1179" i="1"/>
  <c r="P1179" i="1" s="1"/>
  <c r="H1178" i="1"/>
  <c r="P1178" i="1" s="1"/>
  <c r="H1177" i="1"/>
  <c r="P1177" i="1" s="1"/>
  <c r="H1176" i="1"/>
  <c r="P1176" i="1" s="1"/>
  <c r="H1175" i="1"/>
  <c r="P1175" i="1" s="1"/>
  <c r="H1174" i="1"/>
  <c r="P1174" i="1" s="1"/>
  <c r="H1173" i="1"/>
  <c r="P1173" i="1" s="1"/>
  <c r="H1172" i="1"/>
  <c r="P1172" i="1" s="1"/>
  <c r="H1171" i="1"/>
  <c r="P1171" i="1" s="1"/>
  <c r="H1170" i="1"/>
  <c r="P1170" i="1" s="1"/>
  <c r="H1169" i="1"/>
  <c r="P1169" i="1" s="1"/>
  <c r="H1163" i="1"/>
  <c r="P1163" i="1" s="1"/>
  <c r="H1161" i="1"/>
  <c r="P1161" i="1" s="1"/>
  <c r="H1160" i="1"/>
  <c r="P1160" i="1" s="1"/>
  <c r="H1159" i="1"/>
  <c r="P1159" i="1" s="1"/>
  <c r="H1158" i="1"/>
  <c r="P1158" i="1" s="1"/>
  <c r="H1157" i="1"/>
  <c r="P1157" i="1" s="1"/>
  <c r="H1156" i="1"/>
  <c r="P1156" i="1" s="1"/>
  <c r="H1155" i="1"/>
  <c r="P1155" i="1" s="1"/>
  <c r="H1154" i="1"/>
  <c r="P1154" i="1" s="1"/>
  <c r="H1153" i="1"/>
  <c r="P1153" i="1" s="1"/>
  <c r="H1152" i="1"/>
  <c r="P1152" i="1" s="1"/>
  <c r="H1151" i="1"/>
  <c r="P1151" i="1" s="1"/>
  <c r="H1150" i="1"/>
  <c r="P1150" i="1" s="1"/>
  <c r="H1149" i="1"/>
  <c r="P1149" i="1" s="1"/>
  <c r="H1148" i="1"/>
  <c r="P1148" i="1" s="1"/>
  <c r="H1147" i="1"/>
  <c r="P1147" i="1" s="1"/>
  <c r="H1146" i="1"/>
  <c r="P1146" i="1" s="1"/>
  <c r="H1145" i="1"/>
  <c r="P1145" i="1" s="1"/>
  <c r="H1144" i="1"/>
  <c r="P1144" i="1" s="1"/>
  <c r="H1143" i="1"/>
  <c r="P1143" i="1" s="1"/>
  <c r="H1142" i="1"/>
  <c r="P1142" i="1" s="1"/>
  <c r="H1141" i="1"/>
  <c r="P1141" i="1" s="1"/>
  <c r="H1140" i="1"/>
  <c r="P1140" i="1" s="1"/>
  <c r="H1139" i="1"/>
  <c r="P1139" i="1" s="1"/>
  <c r="H1138" i="1"/>
  <c r="P1138" i="1" s="1"/>
  <c r="H1137" i="1"/>
  <c r="P1137" i="1" s="1"/>
  <c r="H1136" i="1"/>
  <c r="P1136" i="1" s="1"/>
  <c r="H1135" i="1"/>
  <c r="P1135" i="1" s="1"/>
  <c r="H1134" i="1"/>
  <c r="P1134" i="1" s="1"/>
  <c r="H1133" i="1"/>
  <c r="P1133" i="1" s="1"/>
  <c r="H1132" i="1"/>
  <c r="P1132" i="1" s="1"/>
  <c r="H1131" i="1"/>
  <c r="P1131" i="1" s="1"/>
  <c r="H1130" i="1"/>
  <c r="P1130" i="1" s="1"/>
  <c r="H1129" i="1"/>
  <c r="P1129" i="1" s="1"/>
  <c r="H1128" i="1"/>
  <c r="P1128" i="1" s="1"/>
  <c r="H1127" i="1"/>
  <c r="P1127" i="1" s="1"/>
  <c r="H1126" i="1"/>
  <c r="P1126" i="1" s="1"/>
  <c r="H1125" i="1"/>
  <c r="P1125" i="1" s="1"/>
  <c r="H1124" i="1"/>
  <c r="P1124" i="1" s="1"/>
  <c r="H1123" i="1"/>
  <c r="P1123" i="1" s="1"/>
  <c r="H1122" i="1"/>
  <c r="P1122" i="1" s="1"/>
  <c r="H1121" i="1"/>
  <c r="P1121" i="1" s="1"/>
  <c r="H1074" i="1"/>
  <c r="P1074" i="1" s="1"/>
  <c r="H1073" i="1"/>
  <c r="P1073" i="1" s="1"/>
  <c r="H1072" i="1"/>
  <c r="H1071" i="1"/>
  <c r="H1070" i="1"/>
  <c r="H1069" i="1"/>
  <c r="H1068" i="1"/>
  <c r="H1067" i="1"/>
  <c r="H1066" i="1"/>
  <c r="H1064" i="1"/>
  <c r="H1063" i="1"/>
  <c r="H1062" i="1"/>
  <c r="H1060" i="1"/>
  <c r="H1059" i="1"/>
  <c r="H1058" i="1"/>
  <c r="H1057" i="1"/>
  <c r="H1056" i="1"/>
  <c r="H1055" i="1"/>
  <c r="H1033" i="1"/>
  <c r="H1026" i="1"/>
  <c r="H1024" i="1"/>
  <c r="H1022" i="1"/>
  <c r="H1021" i="1"/>
  <c r="H1020" i="1"/>
  <c r="H1019" i="1"/>
  <c r="H1018" i="1"/>
  <c r="H1017" i="1"/>
  <c r="H1015" i="1"/>
  <c r="H1014" i="1"/>
  <c r="H1013" i="1"/>
  <c r="H1012" i="1"/>
  <c r="H1011" i="1"/>
  <c r="H1010" i="1"/>
  <c r="H996" i="1"/>
  <c r="H995" i="1"/>
  <c r="H994" i="1"/>
  <c r="H993" i="1"/>
  <c r="H992" i="1"/>
  <c r="H990" i="1"/>
  <c r="H989" i="1"/>
  <c r="H988" i="1"/>
  <c r="H987" i="1"/>
  <c r="H986" i="1"/>
  <c r="H980" i="1"/>
  <c r="H979" i="1"/>
  <c r="H966" i="1"/>
  <c r="H965" i="1"/>
  <c r="H964" i="1"/>
  <c r="H963" i="1"/>
  <c r="H961" i="1"/>
  <c r="H960" i="1"/>
  <c r="H959" i="1"/>
  <c r="H958" i="1"/>
  <c r="H957" i="1"/>
  <c r="H951" i="1"/>
  <c r="H950" i="1"/>
  <c r="H949" i="1"/>
  <c r="H948" i="1"/>
  <c r="H947" i="1"/>
  <c r="H946" i="1"/>
  <c r="H945" i="1"/>
  <c r="H944" i="1"/>
  <c r="H941" i="1"/>
  <c r="H939" i="1"/>
  <c r="H937" i="1"/>
  <c r="H822" i="1"/>
  <c r="H821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0" i="1"/>
  <c r="P790" i="1" s="1"/>
  <c r="H789" i="1"/>
  <c r="P789" i="1" s="1"/>
  <c r="H788" i="1"/>
  <c r="P788" i="1" s="1"/>
  <c r="H787" i="1"/>
  <c r="P787" i="1" s="1"/>
  <c r="H786" i="1"/>
  <c r="P786" i="1" s="1"/>
  <c r="H785" i="1"/>
  <c r="P785" i="1" s="1"/>
  <c r="H784" i="1"/>
  <c r="P784" i="1" s="1"/>
  <c r="H783" i="1"/>
  <c r="P783" i="1" s="1"/>
  <c r="H782" i="1"/>
  <c r="P782" i="1" s="1"/>
  <c r="H781" i="1"/>
  <c r="P781" i="1" s="1"/>
  <c r="H779" i="1"/>
  <c r="P779" i="1" s="1"/>
  <c r="H778" i="1"/>
  <c r="P778" i="1" s="1"/>
  <c r="H777" i="1"/>
  <c r="P777" i="1" s="1"/>
  <c r="H775" i="1"/>
  <c r="P775" i="1" s="1"/>
  <c r="H774" i="1"/>
  <c r="P774" i="1" s="1"/>
  <c r="H773" i="1"/>
  <c r="P773" i="1" s="1"/>
  <c r="H772" i="1"/>
  <c r="P772" i="1" s="1"/>
  <c r="H771" i="1"/>
  <c r="P771" i="1" s="1"/>
  <c r="H770" i="1"/>
  <c r="P770" i="1" s="1"/>
  <c r="H769" i="1"/>
  <c r="P769" i="1" s="1"/>
  <c r="H768" i="1"/>
  <c r="P768" i="1" s="1"/>
  <c r="H767" i="1"/>
  <c r="P767" i="1" s="1"/>
  <c r="H766" i="1"/>
  <c r="P766" i="1" s="1"/>
  <c r="H765" i="1"/>
  <c r="P765" i="1" s="1"/>
  <c r="H764" i="1"/>
  <c r="P764" i="1" s="1"/>
  <c r="H763" i="1"/>
  <c r="P763" i="1" s="1"/>
  <c r="H762" i="1"/>
  <c r="P762" i="1" s="1"/>
  <c r="H761" i="1"/>
  <c r="P761" i="1" s="1"/>
  <c r="H760" i="1"/>
  <c r="P760" i="1" s="1"/>
  <c r="H759" i="1"/>
  <c r="P759" i="1" s="1"/>
  <c r="H758" i="1"/>
  <c r="P758" i="1" s="1"/>
  <c r="H757" i="1"/>
  <c r="P757" i="1" s="1"/>
  <c r="H756" i="1"/>
  <c r="P756" i="1" s="1"/>
  <c r="H755" i="1"/>
  <c r="P755" i="1" s="1"/>
  <c r="H754" i="1"/>
  <c r="P754" i="1" s="1"/>
  <c r="H753" i="1"/>
  <c r="P753" i="1" s="1"/>
  <c r="H735" i="1"/>
  <c r="P735" i="1" s="1"/>
  <c r="H734" i="1"/>
  <c r="P734" i="1" s="1"/>
  <c r="H733" i="1"/>
  <c r="P733" i="1" s="1"/>
  <c r="H732" i="1"/>
  <c r="P732" i="1" s="1"/>
  <c r="H731" i="1"/>
  <c r="P731" i="1" s="1"/>
  <c r="H730" i="1"/>
  <c r="P730" i="1" s="1"/>
  <c r="H727" i="1"/>
  <c r="P727" i="1" s="1"/>
  <c r="H724" i="1"/>
  <c r="P724" i="1" s="1"/>
  <c r="H723" i="1"/>
  <c r="P723" i="1" s="1"/>
  <c r="H663" i="1"/>
  <c r="P663" i="1" s="1"/>
  <c r="H660" i="1"/>
  <c r="P660" i="1" s="1"/>
  <c r="H635" i="1"/>
  <c r="O635" i="1" s="1"/>
  <c r="H626" i="1"/>
  <c r="O626" i="1" s="1"/>
  <c r="H625" i="1"/>
  <c r="O625" i="1" s="1"/>
  <c r="H624" i="1"/>
  <c r="O624" i="1" s="1"/>
  <c r="H623" i="1"/>
  <c r="P623" i="1" s="1"/>
  <c r="H622" i="1"/>
  <c r="P622" i="1" s="1"/>
  <c r="H621" i="1"/>
  <c r="P621" i="1" s="1"/>
  <c r="H620" i="1"/>
  <c r="P620" i="1" s="1"/>
  <c r="H619" i="1"/>
  <c r="P619" i="1" s="1"/>
  <c r="H618" i="1"/>
  <c r="P618" i="1" s="1"/>
  <c r="H617" i="1"/>
  <c r="P617" i="1" s="1"/>
  <c r="H616" i="1"/>
  <c r="P616" i="1" s="1"/>
  <c r="H615" i="1"/>
  <c r="P615" i="1" s="1"/>
  <c r="H614" i="1"/>
  <c r="P614" i="1" s="1"/>
  <c r="H611" i="1"/>
  <c r="P611" i="1" s="1"/>
  <c r="H610" i="1"/>
  <c r="P610" i="1" s="1"/>
  <c r="H609" i="1"/>
  <c r="P609" i="1" s="1"/>
  <c r="H608" i="1"/>
  <c r="P608" i="1" s="1"/>
  <c r="H607" i="1"/>
  <c r="P607" i="1" s="1"/>
  <c r="H606" i="1"/>
  <c r="P606" i="1" s="1"/>
  <c r="H605" i="1"/>
  <c r="P605" i="1" s="1"/>
  <c r="H531" i="1"/>
  <c r="P531" i="1" s="1"/>
  <c r="H529" i="1"/>
  <c r="P529" i="1" s="1"/>
  <c r="H527" i="1"/>
  <c r="P527" i="1" s="1"/>
  <c r="H59" i="1"/>
  <c r="P59" i="1" s="1"/>
  <c r="H58" i="1"/>
  <c r="P58" i="1" s="1"/>
  <c r="H57" i="1"/>
  <c r="P57" i="1" s="1"/>
  <c r="H56" i="1"/>
  <c r="P56" i="1" s="1"/>
  <c r="H55" i="1"/>
  <c r="P55" i="1" s="1"/>
  <c r="H54" i="1"/>
  <c r="P54" i="1" s="1"/>
  <c r="H53" i="1"/>
  <c r="P53" i="1" s="1"/>
  <c r="H52" i="1"/>
  <c r="P52" i="1" s="1"/>
  <c r="H48" i="1"/>
  <c r="P48" i="1" s="1"/>
  <c r="H47" i="1"/>
  <c r="P47" i="1" s="1"/>
  <c r="H46" i="1"/>
  <c r="P46" i="1" s="1"/>
  <c r="H37" i="1"/>
  <c r="P37" i="1" s="1"/>
  <c r="H35" i="1"/>
  <c r="P35" i="1" s="1"/>
  <c r="H1512" i="1"/>
  <c r="O1512" i="1" s="1"/>
  <c r="H1343" i="1"/>
  <c r="O1343" i="1" s="1"/>
  <c r="H1344" i="1"/>
  <c r="O1344" i="1" s="1"/>
  <c r="H1345" i="1"/>
  <c r="O1345" i="1" s="1"/>
  <c r="H1346" i="1"/>
  <c r="O1346" i="1" s="1"/>
  <c r="H1347" i="1"/>
  <c r="O1347" i="1" s="1"/>
  <c r="H1348" i="1"/>
  <c r="O1348" i="1" s="1"/>
  <c r="H1349" i="1"/>
  <c r="O1349" i="1" s="1"/>
  <c r="A1348" i="1"/>
  <c r="P465" i="1" l="1"/>
  <c r="O292" i="1"/>
  <c r="O184" i="1"/>
  <c r="P74" i="1"/>
  <c r="Q74" i="1" s="1"/>
  <c r="P96" i="1"/>
  <c r="P181" i="1"/>
  <c r="Q181" i="1" s="1"/>
  <c r="O303" i="1"/>
  <c r="O517" i="1"/>
  <c r="Q517" i="1" s="1"/>
  <c r="O921" i="1"/>
  <c r="Q921" i="1" s="1"/>
  <c r="P213" i="1"/>
  <c r="Q213" i="1" s="1"/>
  <c r="P253" i="1"/>
  <c r="P422" i="1"/>
  <c r="Q422" i="1" s="1"/>
  <c r="P157" i="1"/>
  <c r="P234" i="1"/>
  <c r="Q234" i="1" s="1"/>
  <c r="P43" i="1"/>
  <c r="Q43" i="1" s="1"/>
  <c r="P112" i="1"/>
  <c r="P132" i="1"/>
  <c r="Q132" i="1" s="1"/>
  <c r="P163" i="1"/>
  <c r="Q163" i="1" s="1"/>
  <c r="P187" i="1"/>
  <c r="P218" i="1"/>
  <c r="Q218" i="1" s="1"/>
  <c r="P239" i="1"/>
  <c r="Q239" i="1" s="1"/>
  <c r="P274" i="1"/>
  <c r="Q274" i="1" s="1"/>
  <c r="O828" i="1"/>
  <c r="Q828" i="1" s="1"/>
  <c r="O160" i="1"/>
  <c r="Q160" i="1" s="1"/>
  <c r="O237" i="1"/>
  <c r="Q237" i="1" s="1"/>
  <c r="O844" i="1"/>
  <c r="O877" i="1"/>
  <c r="Q877" i="1" s="1"/>
  <c r="P88" i="1"/>
  <c r="Q88" i="1" s="1"/>
  <c r="P104" i="1"/>
  <c r="Q104" i="1" s="1"/>
  <c r="P120" i="1"/>
  <c r="O140" i="1"/>
  <c r="Q140" i="1" s="1"/>
  <c r="O144" i="1"/>
  <c r="Q144" i="1" s="1"/>
  <c r="P148" i="1"/>
  <c r="Q148" i="1" s="1"/>
  <c r="O169" i="1"/>
  <c r="O172" i="1"/>
  <c r="Q172" i="1" s="1"/>
  <c r="P175" i="1"/>
  <c r="Q175" i="1" s="1"/>
  <c r="O193" i="1"/>
  <c r="Q193" i="1" s="1"/>
  <c r="O199" i="1"/>
  <c r="P205" i="1"/>
  <c r="Q205" i="1" s="1"/>
  <c r="O223" i="1"/>
  <c r="Q223" i="1" s="1"/>
  <c r="O226" i="1"/>
  <c r="Q226" i="1" s="1"/>
  <c r="P229" i="1"/>
  <c r="O245" i="1"/>
  <c r="Q245" i="1" s="1"/>
  <c r="O247" i="1"/>
  <c r="Q247" i="1" s="1"/>
  <c r="P263" i="1"/>
  <c r="Q263" i="1" s="1"/>
  <c r="O285" i="1"/>
  <c r="Q285" i="1" s="1"/>
  <c r="O297" i="1"/>
  <c r="P308" i="1"/>
  <c r="Q308" i="1" s="1"/>
  <c r="P431" i="1"/>
  <c r="Q431" i="1" s="1"/>
  <c r="P481" i="1"/>
  <c r="Q481" i="1" s="1"/>
  <c r="O569" i="1"/>
  <c r="Q569" i="1" s="1"/>
  <c r="O856" i="1"/>
  <c r="Q856" i="1" s="1"/>
  <c r="O865" i="1"/>
  <c r="Q865" i="1" s="1"/>
  <c r="O897" i="1"/>
  <c r="Q897" i="1" s="1"/>
  <c r="O1077" i="1"/>
  <c r="Q1077" i="1" s="1"/>
  <c r="P78" i="1"/>
  <c r="Q78" i="1" s="1"/>
  <c r="P84" i="1"/>
  <c r="Q84" i="1" s="1"/>
  <c r="P100" i="1"/>
  <c r="P116" i="1"/>
  <c r="O136" i="1"/>
  <c r="O166" i="1"/>
  <c r="Q166" i="1" s="1"/>
  <c r="O190" i="1"/>
  <c r="O221" i="1"/>
  <c r="O242" i="1"/>
  <c r="Q242" i="1" s="1"/>
  <c r="Q253" i="1"/>
  <c r="P269" i="1"/>
  <c r="Q269" i="1" s="1"/>
  <c r="P313" i="1"/>
  <c r="Q313" i="1" s="1"/>
  <c r="P449" i="1"/>
  <c r="Q449" i="1" s="1"/>
  <c r="P469" i="1"/>
  <c r="P497" i="1"/>
  <c r="O721" i="1"/>
  <c r="O871" i="1"/>
  <c r="Q871" i="1" s="1"/>
  <c r="O910" i="1"/>
  <c r="Q910" i="1" s="1"/>
  <c r="O923" i="1"/>
  <c r="Q923" i="1" s="1"/>
  <c r="P33" i="1"/>
  <c r="P70" i="1"/>
  <c r="Q70" i="1" s="1"/>
  <c r="P92" i="1"/>
  <c r="P108" i="1"/>
  <c r="P124" i="1"/>
  <c r="Q124" i="1" s="1"/>
  <c r="O152" i="1"/>
  <c r="Q152" i="1" s="1"/>
  <c r="O178" i="1"/>
  <c r="Q178" i="1" s="1"/>
  <c r="O210" i="1"/>
  <c r="Q210" i="1" s="1"/>
  <c r="O231" i="1"/>
  <c r="Q231" i="1" s="1"/>
  <c r="P258" i="1"/>
  <c r="Q258" i="1" s="1"/>
  <c r="P279" i="1"/>
  <c r="Q279" i="1" s="1"/>
  <c r="O323" i="1"/>
  <c r="Q323" i="1" s="1"/>
  <c r="O559" i="1"/>
  <c r="Q559" i="1" s="1"/>
  <c r="O885" i="1"/>
  <c r="Q885" i="1" s="1"/>
  <c r="P61" i="1"/>
  <c r="P82" i="1"/>
  <c r="P86" i="1"/>
  <c r="Q86" i="1" s="1"/>
  <c r="P90" i="1"/>
  <c r="Q90" i="1" s="1"/>
  <c r="P94" i="1"/>
  <c r="Q94" i="1" s="1"/>
  <c r="P98" i="1"/>
  <c r="Q98" i="1" s="1"/>
  <c r="P102" i="1"/>
  <c r="P106" i="1"/>
  <c r="Q106" i="1" s="1"/>
  <c r="P110" i="1"/>
  <c r="Q110" i="1" s="1"/>
  <c r="P114" i="1"/>
  <c r="P118" i="1"/>
  <c r="P122" i="1"/>
  <c r="P126" i="1"/>
  <c r="Q126" i="1" s="1"/>
  <c r="P130" i="1"/>
  <c r="Q130" i="1" s="1"/>
  <c r="P138" i="1"/>
  <c r="Q138" i="1" s="1"/>
  <c r="P146" i="1"/>
  <c r="Q146" i="1" s="1"/>
  <c r="P156" i="1"/>
  <c r="Q156" i="1" s="1"/>
  <c r="P162" i="1"/>
  <c r="Q162" i="1" s="1"/>
  <c r="P168" i="1"/>
  <c r="P174" i="1"/>
  <c r="Q174" i="1" s="1"/>
  <c r="P180" i="1"/>
  <c r="Q180" i="1" s="1"/>
  <c r="P186" i="1"/>
  <c r="Q186" i="1" s="1"/>
  <c r="P192" i="1"/>
  <c r="P203" i="1"/>
  <c r="Q203" i="1" s="1"/>
  <c r="P211" i="1"/>
  <c r="P217" i="1"/>
  <c r="Q217" i="1" s="1"/>
  <c r="P222" i="1"/>
  <c r="Q222" i="1" s="1"/>
  <c r="P227" i="1"/>
  <c r="Q227" i="1" s="1"/>
  <c r="P233" i="1"/>
  <c r="P238" i="1"/>
  <c r="Q238" i="1" s="1"/>
  <c r="P243" i="1"/>
  <c r="Q243" i="1" s="1"/>
  <c r="P254" i="1"/>
  <c r="Q254" i="1" s="1"/>
  <c r="P259" i="1"/>
  <c r="Q259" i="1" s="1"/>
  <c r="P265" i="1"/>
  <c r="P270" i="1"/>
  <c r="Q270" i="1" s="1"/>
  <c r="P275" i="1"/>
  <c r="Q275" i="1" s="1"/>
  <c r="P281" i="1"/>
  <c r="Q281" i="1" s="1"/>
  <c r="P286" i="1"/>
  <c r="Q286" i="1" s="1"/>
  <c r="P293" i="1"/>
  <c r="Q293" i="1" s="1"/>
  <c r="P299" i="1"/>
  <c r="Q299" i="1" s="1"/>
  <c r="P304" i="1"/>
  <c r="Q304" i="1" s="1"/>
  <c r="P309" i="1"/>
  <c r="P315" i="1"/>
  <c r="Q315" i="1" s="1"/>
  <c r="O336" i="1"/>
  <c r="Q336" i="1" s="1"/>
  <c r="P417" i="1"/>
  <c r="Q417" i="1" s="1"/>
  <c r="P427" i="1"/>
  <c r="Q427" i="1" s="1"/>
  <c r="P441" i="1"/>
  <c r="P457" i="1"/>
  <c r="Q457" i="1" s="1"/>
  <c r="P473" i="1"/>
  <c r="Q473" i="1" s="1"/>
  <c r="P489" i="1"/>
  <c r="Q489" i="1" s="1"/>
  <c r="P507" i="1"/>
  <c r="O554" i="1"/>
  <c r="Q554" i="1" s="1"/>
  <c r="O564" i="1"/>
  <c r="Q564" i="1" s="1"/>
  <c r="O575" i="1"/>
  <c r="Q575" i="1" s="1"/>
  <c r="O824" i="1"/>
  <c r="Q824" i="1" s="1"/>
  <c r="O838" i="1"/>
  <c r="Q838" i="1" s="1"/>
  <c r="O850" i="1"/>
  <c r="O862" i="1"/>
  <c r="Q862" i="1" s="1"/>
  <c r="O868" i="1"/>
  <c r="Q868" i="1" s="1"/>
  <c r="O874" i="1"/>
  <c r="Q874" i="1" s="1"/>
  <c r="O880" i="1"/>
  <c r="Q880" i="1" s="1"/>
  <c r="O891" i="1"/>
  <c r="Q891" i="1" s="1"/>
  <c r="O905" i="1"/>
  <c r="Q905" i="1" s="1"/>
  <c r="O915" i="1"/>
  <c r="Q915" i="1" s="1"/>
  <c r="O938" i="1"/>
  <c r="Q938" i="1" s="1"/>
  <c r="O1409" i="1"/>
  <c r="Q1409" i="1" s="1"/>
  <c r="O784" i="1"/>
  <c r="P49" i="1"/>
  <c r="Q49" i="1" s="1"/>
  <c r="O537" i="1"/>
  <c r="Q292" i="1"/>
  <c r="Q297" i="1"/>
  <c r="Q303" i="1"/>
  <c r="O328" i="1"/>
  <c r="Q328" i="1" s="1"/>
  <c r="P425" i="1"/>
  <c r="P437" i="1"/>
  <c r="Q437" i="1" s="1"/>
  <c r="P453" i="1"/>
  <c r="Q453" i="1" s="1"/>
  <c r="P485" i="1"/>
  <c r="Q485" i="1" s="1"/>
  <c r="P501" i="1"/>
  <c r="Q501" i="1" s="1"/>
  <c r="O521" i="1"/>
  <c r="Q521" i="1" s="1"/>
  <c r="O562" i="1"/>
  <c r="Q562" i="1" s="1"/>
  <c r="O573" i="1"/>
  <c r="Q573" i="1" s="1"/>
  <c r="O738" i="1"/>
  <c r="Q738" i="1" s="1"/>
  <c r="O830" i="1"/>
  <c r="O846" i="1"/>
  <c r="Q846" i="1" s="1"/>
  <c r="O858" i="1"/>
  <c r="O887" i="1"/>
  <c r="Q887" i="1" s="1"/>
  <c r="O901" i="1"/>
  <c r="Q901" i="1" s="1"/>
  <c r="O913" i="1"/>
  <c r="Q913" i="1" s="1"/>
  <c r="O1402" i="1"/>
  <c r="Q1402" i="1" s="1"/>
  <c r="O1404" i="1"/>
  <c r="Q1404" i="1" s="1"/>
  <c r="O1407" i="1"/>
  <c r="Q1407" i="1" s="1"/>
  <c r="Q157" i="1"/>
  <c r="Q169" i="1"/>
  <c r="Q187" i="1"/>
  <c r="Q229" i="1"/>
  <c r="Q168" i="1"/>
  <c r="Q192" i="1"/>
  <c r="Q211" i="1"/>
  <c r="Q233" i="1"/>
  <c r="O251" i="1"/>
  <c r="Q251" i="1" s="1"/>
  <c r="O257" i="1"/>
  <c r="Q257" i="1" s="1"/>
  <c r="O262" i="1"/>
  <c r="Q262" i="1" s="1"/>
  <c r="Q265" i="1"/>
  <c r="O267" i="1"/>
  <c r="Q267" i="1" s="1"/>
  <c r="O273" i="1"/>
  <c r="Q273" i="1" s="1"/>
  <c r="O278" i="1"/>
  <c r="Q278" i="1" s="1"/>
  <c r="O283" i="1"/>
  <c r="Q283" i="1" s="1"/>
  <c r="O291" i="1"/>
  <c r="Q291" i="1" s="1"/>
  <c r="O296" i="1"/>
  <c r="Q296" i="1" s="1"/>
  <c r="O301" i="1"/>
  <c r="Q301" i="1" s="1"/>
  <c r="O307" i="1"/>
  <c r="Q307" i="1" s="1"/>
  <c r="Q309" i="1"/>
  <c r="O312" i="1"/>
  <c r="Q312" i="1" s="1"/>
  <c r="O317" i="1"/>
  <c r="Q317" i="1" s="1"/>
  <c r="P420" i="1"/>
  <c r="P429" i="1"/>
  <c r="Q429" i="1" s="1"/>
  <c r="P445" i="1"/>
  <c r="Q445" i="1" s="1"/>
  <c r="P461" i="1"/>
  <c r="P477" i="1"/>
  <c r="Q477" i="1" s="1"/>
  <c r="P493" i="1"/>
  <c r="Q493" i="1" s="1"/>
  <c r="O513" i="1"/>
  <c r="Q513" i="1" s="1"/>
  <c r="O557" i="1"/>
  <c r="Q557" i="1" s="1"/>
  <c r="O567" i="1"/>
  <c r="Q567" i="1" s="1"/>
  <c r="O719" i="1"/>
  <c r="Q719" i="1" s="1"/>
  <c r="O826" i="1"/>
  <c r="O840" i="1"/>
  <c r="Q840" i="1" s="1"/>
  <c r="O852" i="1"/>
  <c r="Q852" i="1" s="1"/>
  <c r="P863" i="1"/>
  <c r="Q863" i="1" s="1"/>
  <c r="P869" i="1"/>
  <c r="Q869" i="1" s="1"/>
  <c r="P875" i="1"/>
  <c r="Q875" i="1" s="1"/>
  <c r="P881" i="1"/>
  <c r="Q881" i="1" s="1"/>
  <c r="O895" i="1"/>
  <c r="Q895" i="1" s="1"/>
  <c r="O907" i="1"/>
  <c r="Q907" i="1" s="1"/>
  <c r="O918" i="1"/>
  <c r="Q918" i="1" s="1"/>
  <c r="O972" i="1"/>
  <c r="Q972" i="1" s="1"/>
  <c r="O1403" i="1"/>
  <c r="Q1403" i="1" s="1"/>
  <c r="O1405" i="1"/>
  <c r="Q1405" i="1" s="1"/>
  <c r="Q136" i="1"/>
  <c r="Q221" i="1"/>
  <c r="P255" i="1"/>
  <c r="O255" i="1"/>
  <c r="P261" i="1"/>
  <c r="O261" i="1"/>
  <c r="P266" i="1"/>
  <c r="O266" i="1"/>
  <c r="P271" i="1"/>
  <c r="O271" i="1"/>
  <c r="P277" i="1"/>
  <c r="O277" i="1"/>
  <c r="P282" i="1"/>
  <c r="O282" i="1"/>
  <c r="P287" i="1"/>
  <c r="O287" i="1"/>
  <c r="P295" i="1"/>
  <c r="O295" i="1"/>
  <c r="P300" i="1"/>
  <c r="O300" i="1"/>
  <c r="P316" i="1"/>
  <c r="O316" i="1"/>
  <c r="O421" i="1"/>
  <c r="P421" i="1"/>
  <c r="O447" i="1"/>
  <c r="P447" i="1"/>
  <c r="P515" i="1"/>
  <c r="O515" i="1"/>
  <c r="P720" i="1"/>
  <c r="O720" i="1"/>
  <c r="P853" i="1"/>
  <c r="O853" i="1"/>
  <c r="Q92" i="1"/>
  <c r="Q96" i="1"/>
  <c r="Q100" i="1"/>
  <c r="Q108" i="1"/>
  <c r="Q112" i="1"/>
  <c r="Q116" i="1"/>
  <c r="Q120" i="1"/>
  <c r="Q128" i="1"/>
  <c r="O134" i="1"/>
  <c r="Q134" i="1" s="1"/>
  <c r="O142" i="1"/>
  <c r="Q142" i="1" s="1"/>
  <c r="O150" i="1"/>
  <c r="Q150" i="1" s="1"/>
  <c r="O159" i="1"/>
  <c r="Q159" i="1" s="1"/>
  <c r="O165" i="1"/>
  <c r="Q165" i="1" s="1"/>
  <c r="O171" i="1"/>
  <c r="Q171" i="1" s="1"/>
  <c r="O177" i="1"/>
  <c r="Q177" i="1" s="1"/>
  <c r="O183" i="1"/>
  <c r="Q183" i="1" s="1"/>
  <c r="O189" i="1"/>
  <c r="Q189" i="1" s="1"/>
  <c r="O198" i="1"/>
  <c r="Q198" i="1" s="1"/>
  <c r="O209" i="1"/>
  <c r="Q209" i="1" s="1"/>
  <c r="O214" i="1"/>
  <c r="Q214" i="1" s="1"/>
  <c r="O219" i="1"/>
  <c r="Q219" i="1" s="1"/>
  <c r="O225" i="1"/>
  <c r="Q225" i="1" s="1"/>
  <c r="O230" i="1"/>
  <c r="Q230" i="1" s="1"/>
  <c r="O235" i="1"/>
  <c r="Q235" i="1" s="1"/>
  <c r="O241" i="1"/>
  <c r="Q241" i="1" s="1"/>
  <c r="O246" i="1"/>
  <c r="Q246" i="1" s="1"/>
  <c r="O334" i="1"/>
  <c r="Q334" i="1" s="1"/>
  <c r="O419" i="1"/>
  <c r="P419" i="1"/>
  <c r="O428" i="1"/>
  <c r="P428" i="1"/>
  <c r="O443" i="1"/>
  <c r="P443" i="1"/>
  <c r="O459" i="1"/>
  <c r="P459" i="1"/>
  <c r="O475" i="1"/>
  <c r="P475" i="1"/>
  <c r="O491" i="1"/>
  <c r="P491" i="1"/>
  <c r="P509" i="1"/>
  <c r="O509" i="1"/>
  <c r="P556" i="1"/>
  <c r="O556" i="1"/>
  <c r="P565" i="1"/>
  <c r="O565" i="1"/>
  <c r="P716" i="1"/>
  <c r="O716" i="1"/>
  <c r="P825" i="1"/>
  <c r="O825" i="1"/>
  <c r="P839" i="1"/>
  <c r="O839" i="1"/>
  <c r="P851" i="1"/>
  <c r="O851" i="1"/>
  <c r="Q199" i="1"/>
  <c r="P139" i="1"/>
  <c r="O38" i="1"/>
  <c r="Q38" i="1" s="1"/>
  <c r="P632" i="1"/>
  <c r="Q632" i="1" s="1"/>
  <c r="O639" i="1"/>
  <c r="Q639" i="1" s="1"/>
  <c r="P32" i="1"/>
  <c r="Q32" i="1" s="1"/>
  <c r="P36" i="1"/>
  <c r="Q36" i="1" s="1"/>
  <c r="P44" i="1"/>
  <c r="Q44" i="1" s="1"/>
  <c r="P68" i="1"/>
  <c r="Q68" i="1" s="1"/>
  <c r="P72" i="1"/>
  <c r="Q72" i="1" s="1"/>
  <c r="P76" i="1"/>
  <c r="Q76" i="1" s="1"/>
  <c r="P80" i="1"/>
  <c r="Q80" i="1" s="1"/>
  <c r="P332" i="1"/>
  <c r="O332" i="1"/>
  <c r="O426" i="1"/>
  <c r="P426" i="1"/>
  <c r="O439" i="1"/>
  <c r="P439" i="1"/>
  <c r="O455" i="1"/>
  <c r="P455" i="1"/>
  <c r="O471" i="1"/>
  <c r="P471" i="1"/>
  <c r="O487" i="1"/>
  <c r="P487" i="1"/>
  <c r="O503" i="1"/>
  <c r="P503" i="1"/>
  <c r="P532" i="1"/>
  <c r="O532" i="1"/>
  <c r="P563" i="1"/>
  <c r="O563" i="1"/>
  <c r="P574" i="1"/>
  <c r="O574" i="1"/>
  <c r="P823" i="1"/>
  <c r="O823" i="1"/>
  <c r="P832" i="1"/>
  <c r="O832" i="1"/>
  <c r="P847" i="1"/>
  <c r="O847" i="1"/>
  <c r="Q184" i="1"/>
  <c r="Q190" i="1"/>
  <c r="Q215" i="1"/>
  <c r="P250" i="1"/>
  <c r="O250" i="1"/>
  <c r="P305" i="1"/>
  <c r="O305" i="1"/>
  <c r="P311" i="1"/>
  <c r="O311" i="1"/>
  <c r="O430" i="1"/>
  <c r="P430" i="1"/>
  <c r="O463" i="1"/>
  <c r="P463" i="1"/>
  <c r="O479" i="1"/>
  <c r="P479" i="1"/>
  <c r="O495" i="1"/>
  <c r="P495" i="1"/>
  <c r="P558" i="1"/>
  <c r="O558" i="1"/>
  <c r="P568" i="1"/>
  <c r="O568" i="1"/>
  <c r="P827" i="1"/>
  <c r="O827" i="1"/>
  <c r="P841" i="1"/>
  <c r="O841" i="1"/>
  <c r="Q33" i="1"/>
  <c r="Q61" i="1"/>
  <c r="Q82" i="1"/>
  <c r="Q102" i="1"/>
  <c r="Q114" i="1"/>
  <c r="Q118" i="1"/>
  <c r="Q122" i="1"/>
  <c r="P249" i="1"/>
  <c r="Q249" i="1" s="1"/>
  <c r="O424" i="1"/>
  <c r="P424" i="1"/>
  <c r="O435" i="1"/>
  <c r="P435" i="1"/>
  <c r="O451" i="1"/>
  <c r="P451" i="1"/>
  <c r="O467" i="1"/>
  <c r="P467" i="1"/>
  <c r="O483" i="1"/>
  <c r="P483" i="1"/>
  <c r="O499" i="1"/>
  <c r="P499" i="1"/>
  <c r="P519" i="1"/>
  <c r="O519" i="1"/>
  <c r="P560" i="1"/>
  <c r="Q560" i="1" s="1"/>
  <c r="O560" i="1"/>
  <c r="P571" i="1"/>
  <c r="O571" i="1"/>
  <c r="P722" i="1"/>
  <c r="O722" i="1"/>
  <c r="P829" i="1"/>
  <c r="O829" i="1"/>
  <c r="P845" i="1"/>
  <c r="O845" i="1"/>
  <c r="O857" i="1"/>
  <c r="Q857" i="1" s="1"/>
  <c r="O859" i="1"/>
  <c r="Q859" i="1" s="1"/>
  <c r="O864" i="1"/>
  <c r="Q864" i="1" s="1"/>
  <c r="O870" i="1"/>
  <c r="Q870" i="1" s="1"/>
  <c r="O876" i="1"/>
  <c r="Q876" i="1" s="1"/>
  <c r="O882" i="1"/>
  <c r="Q882" i="1" s="1"/>
  <c r="Q420" i="1"/>
  <c r="Q425" i="1"/>
  <c r="Q441" i="1"/>
  <c r="Q461" i="1"/>
  <c r="Q465" i="1"/>
  <c r="Q469" i="1"/>
  <c r="Q497" i="1"/>
  <c r="Q507" i="1"/>
  <c r="O886" i="1"/>
  <c r="Q886" i="1" s="1"/>
  <c r="O890" i="1"/>
  <c r="Q890" i="1" s="1"/>
  <c r="O892" i="1"/>
  <c r="Q892" i="1" s="1"/>
  <c r="O896" i="1"/>
  <c r="Q896" i="1" s="1"/>
  <c r="O900" i="1"/>
  <c r="Q900" i="1" s="1"/>
  <c r="O902" i="1"/>
  <c r="Q902" i="1" s="1"/>
  <c r="O906" i="1"/>
  <c r="Q906" i="1" s="1"/>
  <c r="O909" i="1"/>
  <c r="Q909" i="1" s="1"/>
  <c r="O911" i="1"/>
  <c r="Q911" i="1" s="1"/>
  <c r="O914" i="1"/>
  <c r="Q914" i="1" s="1"/>
  <c r="O917" i="1"/>
  <c r="Q917" i="1" s="1"/>
  <c r="O919" i="1"/>
  <c r="Q919" i="1" s="1"/>
  <c r="O922" i="1"/>
  <c r="Q922" i="1" s="1"/>
  <c r="O936" i="1"/>
  <c r="Q936" i="1" s="1"/>
  <c r="O942" i="1"/>
  <c r="Q942" i="1" s="1"/>
  <c r="O1076" i="1"/>
  <c r="Q1076" i="1" s="1"/>
  <c r="O1119" i="1"/>
  <c r="Q1119" i="1" s="1"/>
  <c r="O1408" i="1"/>
  <c r="Q1408" i="1" s="1"/>
  <c r="O1411" i="1"/>
  <c r="Q1411" i="1" s="1"/>
  <c r="O1412" i="1"/>
  <c r="Q1412" i="1" s="1"/>
  <c r="O1431" i="1"/>
  <c r="Q1431" i="1" s="1"/>
  <c r="Q721" i="1"/>
  <c r="Q826" i="1"/>
  <c r="Q830" i="1"/>
  <c r="Q844" i="1"/>
  <c r="Q850" i="1"/>
  <c r="Q858" i="1"/>
  <c r="P339" i="1"/>
  <c r="O339" i="1"/>
  <c r="P351" i="1"/>
  <c r="O351" i="1"/>
  <c r="Q351" i="1" s="1"/>
  <c r="P355" i="1"/>
  <c r="O355" i="1"/>
  <c r="P359" i="1"/>
  <c r="O359" i="1"/>
  <c r="Q359" i="1" s="1"/>
  <c r="P363" i="1"/>
  <c r="O363" i="1"/>
  <c r="P367" i="1"/>
  <c r="O367" i="1"/>
  <c r="Q367" i="1" s="1"/>
  <c r="P371" i="1"/>
  <c r="O371" i="1"/>
  <c r="Q371" i="1" s="1"/>
  <c r="P375" i="1"/>
  <c r="O375" i="1"/>
  <c r="Q375" i="1" s="1"/>
  <c r="P379" i="1"/>
  <c r="O379" i="1"/>
  <c r="Q379" i="1" s="1"/>
  <c r="P385" i="1"/>
  <c r="O385" i="1"/>
  <c r="Q385" i="1" s="1"/>
  <c r="P390" i="1"/>
  <c r="O390" i="1"/>
  <c r="Q390" i="1" s="1"/>
  <c r="P394" i="1"/>
  <c r="O394" i="1"/>
  <c r="Q394" i="1" s="1"/>
  <c r="P398" i="1"/>
  <c r="O398" i="1"/>
  <c r="Q398" i="1" s="1"/>
  <c r="P403" i="1"/>
  <c r="O403" i="1"/>
  <c r="Q403" i="1" s="1"/>
  <c r="P408" i="1"/>
  <c r="O408" i="1"/>
  <c r="Q408" i="1" s="1"/>
  <c r="P412" i="1"/>
  <c r="O412" i="1"/>
  <c r="Q412" i="1" s="1"/>
  <c r="P340" i="1"/>
  <c r="O340" i="1"/>
  <c r="Q340" i="1" s="1"/>
  <c r="P344" i="1"/>
  <c r="O344" i="1"/>
  <c r="Q344" i="1" s="1"/>
  <c r="P348" i="1"/>
  <c r="O348" i="1"/>
  <c r="Q348" i="1" s="1"/>
  <c r="P352" i="1"/>
  <c r="O352" i="1"/>
  <c r="Q352" i="1" s="1"/>
  <c r="P356" i="1"/>
  <c r="O356" i="1"/>
  <c r="Q356" i="1" s="1"/>
  <c r="P360" i="1"/>
  <c r="O360" i="1"/>
  <c r="Q360" i="1" s="1"/>
  <c r="P364" i="1"/>
  <c r="O364" i="1"/>
  <c r="Q364" i="1" s="1"/>
  <c r="P368" i="1"/>
  <c r="O368" i="1"/>
  <c r="Q368" i="1" s="1"/>
  <c r="P372" i="1"/>
  <c r="O372" i="1"/>
  <c r="Q372" i="1" s="1"/>
  <c r="P376" i="1"/>
  <c r="O376" i="1"/>
  <c r="Q376" i="1" s="1"/>
  <c r="P380" i="1"/>
  <c r="O380" i="1"/>
  <c r="Q380" i="1" s="1"/>
  <c r="P387" i="1"/>
  <c r="O387" i="1"/>
  <c r="Q387" i="1" s="1"/>
  <c r="P391" i="1"/>
  <c r="O391" i="1"/>
  <c r="Q391" i="1" s="1"/>
  <c r="P395" i="1"/>
  <c r="O395" i="1"/>
  <c r="Q395" i="1" s="1"/>
  <c r="P400" i="1"/>
  <c r="O400" i="1"/>
  <c r="Q400" i="1" s="1"/>
  <c r="P404" i="1"/>
  <c r="O404" i="1"/>
  <c r="Q404" i="1" s="1"/>
  <c r="P409" i="1"/>
  <c r="O409" i="1"/>
  <c r="Q409" i="1" s="1"/>
  <c r="P414" i="1"/>
  <c r="O414" i="1"/>
  <c r="Q414" i="1" s="1"/>
  <c r="P343" i="1"/>
  <c r="O343" i="1"/>
  <c r="Q343" i="1" s="1"/>
  <c r="O321" i="1"/>
  <c r="Q321" i="1" s="1"/>
  <c r="O327" i="1"/>
  <c r="Q327" i="1" s="1"/>
  <c r="O331" i="1"/>
  <c r="Q331" i="1" s="1"/>
  <c r="O333" i="1"/>
  <c r="Q333" i="1" s="1"/>
  <c r="O335" i="1"/>
  <c r="Q335" i="1" s="1"/>
  <c r="O337" i="1"/>
  <c r="Q337" i="1" s="1"/>
  <c r="P341" i="1"/>
  <c r="O341" i="1"/>
  <c r="Q341" i="1" s="1"/>
  <c r="P345" i="1"/>
  <c r="O345" i="1"/>
  <c r="Q345" i="1" s="1"/>
  <c r="P349" i="1"/>
  <c r="O349" i="1"/>
  <c r="Q349" i="1" s="1"/>
  <c r="P353" i="1"/>
  <c r="O353" i="1"/>
  <c r="Q353" i="1" s="1"/>
  <c r="P357" i="1"/>
  <c r="O357" i="1"/>
  <c r="Q357" i="1" s="1"/>
  <c r="P361" i="1"/>
  <c r="O361" i="1"/>
  <c r="Q361" i="1" s="1"/>
  <c r="P365" i="1"/>
  <c r="O365" i="1"/>
  <c r="Q365" i="1" s="1"/>
  <c r="P369" i="1"/>
  <c r="O369" i="1"/>
  <c r="Q369" i="1" s="1"/>
  <c r="P373" i="1"/>
  <c r="O373" i="1"/>
  <c r="Q373" i="1" s="1"/>
  <c r="P377" i="1"/>
  <c r="O377" i="1"/>
  <c r="Q377" i="1" s="1"/>
  <c r="P381" i="1"/>
  <c r="O381" i="1"/>
  <c r="Q381" i="1" s="1"/>
  <c r="P388" i="1"/>
  <c r="O388" i="1"/>
  <c r="Q388" i="1" s="1"/>
  <c r="P392" i="1"/>
  <c r="O392" i="1"/>
  <c r="Q392" i="1" s="1"/>
  <c r="P396" i="1"/>
  <c r="O396" i="1"/>
  <c r="Q396" i="1" s="1"/>
  <c r="P401" i="1"/>
  <c r="O401" i="1"/>
  <c r="Q401" i="1" s="1"/>
  <c r="P405" i="1"/>
  <c r="O405" i="1"/>
  <c r="Q405" i="1" s="1"/>
  <c r="P410" i="1"/>
  <c r="O410" i="1"/>
  <c r="Q410" i="1" s="1"/>
  <c r="P415" i="1"/>
  <c r="O415" i="1"/>
  <c r="Q415" i="1" s="1"/>
  <c r="P347" i="1"/>
  <c r="O347" i="1"/>
  <c r="Q347" i="1" s="1"/>
  <c r="P338" i="1"/>
  <c r="O338" i="1"/>
  <c r="Q338" i="1" s="1"/>
  <c r="P342" i="1"/>
  <c r="O342" i="1"/>
  <c r="Q342" i="1" s="1"/>
  <c r="P346" i="1"/>
  <c r="O346" i="1"/>
  <c r="Q346" i="1" s="1"/>
  <c r="P350" i="1"/>
  <c r="O350" i="1"/>
  <c r="Q350" i="1" s="1"/>
  <c r="P354" i="1"/>
  <c r="O354" i="1"/>
  <c r="Q354" i="1" s="1"/>
  <c r="P358" i="1"/>
  <c r="O358" i="1"/>
  <c r="Q358" i="1" s="1"/>
  <c r="P362" i="1"/>
  <c r="O362" i="1"/>
  <c r="Q362" i="1" s="1"/>
  <c r="P366" i="1"/>
  <c r="O366" i="1"/>
  <c r="Q366" i="1" s="1"/>
  <c r="P370" i="1"/>
  <c r="O370" i="1"/>
  <c r="Q370" i="1" s="1"/>
  <c r="P374" i="1"/>
  <c r="O374" i="1"/>
  <c r="Q374" i="1" s="1"/>
  <c r="P378" i="1"/>
  <c r="O378" i="1"/>
  <c r="Q378" i="1" s="1"/>
  <c r="P382" i="1"/>
  <c r="O382" i="1"/>
  <c r="Q382" i="1" s="1"/>
  <c r="P389" i="1"/>
  <c r="O389" i="1"/>
  <c r="Q389" i="1" s="1"/>
  <c r="P393" i="1"/>
  <c r="O393" i="1"/>
  <c r="Q393" i="1" s="1"/>
  <c r="P397" i="1"/>
  <c r="O397" i="1"/>
  <c r="Q397" i="1" s="1"/>
  <c r="P402" i="1"/>
  <c r="O402" i="1"/>
  <c r="Q402" i="1" s="1"/>
  <c r="P407" i="1"/>
  <c r="O407" i="1"/>
  <c r="Q407" i="1" s="1"/>
  <c r="P411" i="1"/>
  <c r="O411" i="1"/>
  <c r="Q411" i="1" s="1"/>
  <c r="P416" i="1"/>
  <c r="O416" i="1"/>
  <c r="Q416" i="1" s="1"/>
  <c r="P91" i="1"/>
  <c r="P39" i="1"/>
  <c r="Q39" i="1" s="1"/>
  <c r="O42" i="1"/>
  <c r="Q42" i="1" s="1"/>
  <c r="P578" i="1"/>
  <c r="Q578" i="1" s="1"/>
  <c r="O631" i="1"/>
  <c r="P115" i="1"/>
  <c r="Q115" i="1" s="1"/>
  <c r="O1101" i="1"/>
  <c r="Q1101" i="1" s="1"/>
  <c r="O1103" i="1"/>
  <c r="Q1103" i="1" s="1"/>
  <c r="O1105" i="1"/>
  <c r="O1107" i="1"/>
  <c r="Q1107" i="1" s="1"/>
  <c r="O1109" i="1"/>
  <c r="Q1109" i="1" s="1"/>
  <c r="O1111" i="1"/>
  <c r="Q1111" i="1" s="1"/>
  <c r="O1113" i="1"/>
  <c r="Q1113" i="1" s="1"/>
  <c r="O1115" i="1"/>
  <c r="Q1115" i="1" s="1"/>
  <c r="O1117" i="1"/>
  <c r="O1100" i="1"/>
  <c r="Q1100" i="1" s="1"/>
  <c r="O1102" i="1"/>
  <c r="O1104" i="1"/>
  <c r="Q1104" i="1" s="1"/>
  <c r="O1106" i="1"/>
  <c r="Q1106" i="1" s="1"/>
  <c r="O1108" i="1"/>
  <c r="Q1108" i="1" s="1"/>
  <c r="O1110" i="1"/>
  <c r="O1112" i="1"/>
  <c r="Q1112" i="1" s="1"/>
  <c r="O1114" i="1"/>
  <c r="Q1114" i="1" s="1"/>
  <c r="O1116" i="1"/>
  <c r="Q1116" i="1" s="1"/>
  <c r="O50" i="1"/>
  <c r="Q50" i="1" s="1"/>
  <c r="P123" i="1"/>
  <c r="Q123" i="1" s="1"/>
  <c r="O585" i="1"/>
  <c r="Q585" i="1" s="1"/>
  <c r="O587" i="1"/>
  <c r="Q587" i="1" s="1"/>
  <c r="O589" i="1"/>
  <c r="Q589" i="1" s="1"/>
  <c r="O591" i="1"/>
  <c r="Q591" i="1" s="1"/>
  <c r="O593" i="1"/>
  <c r="Q593" i="1" s="1"/>
  <c r="O599" i="1"/>
  <c r="Q599" i="1" s="1"/>
  <c r="O601" i="1"/>
  <c r="Q601" i="1" s="1"/>
  <c r="O621" i="1"/>
  <c r="Q621" i="1" s="1"/>
  <c r="O758" i="1"/>
  <c r="Q758" i="1" s="1"/>
  <c r="P107" i="1"/>
  <c r="Q107" i="1" s="1"/>
  <c r="O584" i="1"/>
  <c r="Q584" i="1" s="1"/>
  <c r="O586" i="1"/>
  <c r="Q586" i="1" s="1"/>
  <c r="O588" i="1"/>
  <c r="Q588" i="1" s="1"/>
  <c r="O590" i="1"/>
  <c r="Q590" i="1" s="1"/>
  <c r="O592" i="1"/>
  <c r="Q592" i="1" s="1"/>
  <c r="O596" i="1"/>
  <c r="Q596" i="1" s="1"/>
  <c r="O600" i="1"/>
  <c r="Q600" i="1" s="1"/>
  <c r="O602" i="1"/>
  <c r="Q602" i="1" s="1"/>
  <c r="Q1105" i="1"/>
  <c r="Q1117" i="1"/>
  <c r="Q1102" i="1"/>
  <c r="Q1110" i="1"/>
  <c r="O1091" i="1"/>
  <c r="Q1091" i="1" s="1"/>
  <c r="O1092" i="1"/>
  <c r="Q1092" i="1" s="1"/>
  <c r="O1093" i="1"/>
  <c r="Q1093" i="1" s="1"/>
  <c r="O1094" i="1"/>
  <c r="Q1094" i="1" s="1"/>
  <c r="O1095" i="1"/>
  <c r="Q1095" i="1" s="1"/>
  <c r="O1096" i="1"/>
  <c r="Q1096" i="1" s="1"/>
  <c r="O1097" i="1"/>
  <c r="Q1097" i="1" s="1"/>
  <c r="O1098" i="1"/>
  <c r="Q1098" i="1" s="1"/>
  <c r="O1099" i="1"/>
  <c r="Q1099" i="1" s="1"/>
  <c r="O774" i="1"/>
  <c r="Q774" i="1" s="1"/>
  <c r="P31" i="1"/>
  <c r="Q31" i="1" s="1"/>
  <c r="P40" i="1"/>
  <c r="Q40" i="1" s="1"/>
  <c r="P512" i="1"/>
  <c r="Q512" i="1" s="1"/>
  <c r="P629" i="1"/>
  <c r="Q629" i="1" s="1"/>
  <c r="P633" i="1"/>
  <c r="Q633" i="1" s="1"/>
  <c r="O641" i="1"/>
  <c r="O643" i="1"/>
  <c r="Q643" i="1" s="1"/>
  <c r="O647" i="1"/>
  <c r="Q647" i="1" s="1"/>
  <c r="O650" i="1"/>
  <c r="Q650" i="1" s="1"/>
  <c r="O653" i="1"/>
  <c r="Q653" i="1" s="1"/>
  <c r="O733" i="1"/>
  <c r="Q733" i="1" s="1"/>
  <c r="P87" i="1"/>
  <c r="Q87" i="1" s="1"/>
  <c r="P103" i="1"/>
  <c r="Q103" i="1" s="1"/>
  <c r="P119" i="1"/>
  <c r="P135" i="1"/>
  <c r="Q135" i="1" s="1"/>
  <c r="Q537" i="1"/>
  <c r="Q631" i="1"/>
  <c r="P99" i="1"/>
  <c r="Q99" i="1" s="1"/>
  <c r="P131" i="1"/>
  <c r="Q131" i="1" s="1"/>
  <c r="O34" i="1"/>
  <c r="Q34" i="1" s="1"/>
  <c r="O41" i="1"/>
  <c r="Q41" i="1" s="1"/>
  <c r="O534" i="1"/>
  <c r="Q534" i="1" s="1"/>
  <c r="O630" i="1"/>
  <c r="Q630" i="1" s="1"/>
  <c r="O637" i="1"/>
  <c r="Q637" i="1" s="1"/>
  <c r="O642" i="1"/>
  <c r="Q642" i="1" s="1"/>
  <c r="O644" i="1"/>
  <c r="Q644" i="1" s="1"/>
  <c r="O649" i="1"/>
  <c r="Q649" i="1" s="1"/>
  <c r="O652" i="1"/>
  <c r="Q652" i="1" s="1"/>
  <c r="O656" i="1"/>
  <c r="Q656" i="1" s="1"/>
  <c r="O672" i="1"/>
  <c r="Q672" i="1" s="1"/>
  <c r="P673" i="1"/>
  <c r="Q673" i="1" s="1"/>
  <c r="O766" i="1"/>
  <c r="P95" i="1"/>
  <c r="Q95" i="1" s="1"/>
  <c r="P111" i="1"/>
  <c r="Q111" i="1" s="1"/>
  <c r="P127" i="1"/>
  <c r="Q127" i="1" s="1"/>
  <c r="P143" i="1"/>
  <c r="Q143" i="1" s="1"/>
  <c r="O1437" i="1"/>
  <c r="Q1437" i="1" s="1"/>
  <c r="O1439" i="1"/>
  <c r="Q1439" i="1" s="1"/>
  <c r="O1441" i="1"/>
  <c r="Q1441" i="1" s="1"/>
  <c r="O1451" i="1"/>
  <c r="Q1451" i="1" s="1"/>
  <c r="O1462" i="1"/>
  <c r="Q1462" i="1" s="1"/>
  <c r="O1463" i="1"/>
  <c r="Q1463" i="1" s="1"/>
  <c r="O1470" i="1"/>
  <c r="Q1470" i="1" s="1"/>
  <c r="O1473" i="1"/>
  <c r="Q1473" i="1" s="1"/>
  <c r="O1475" i="1"/>
  <c r="Q1475" i="1" s="1"/>
  <c r="O1476" i="1"/>
  <c r="Q1476" i="1" s="1"/>
  <c r="O1477" i="1"/>
  <c r="Q1477" i="1" s="1"/>
  <c r="O1478" i="1"/>
  <c r="Q1478" i="1" s="1"/>
  <c r="O1479" i="1"/>
  <c r="Q1479" i="1" s="1"/>
  <c r="O1480" i="1"/>
  <c r="Q1480" i="1" s="1"/>
  <c r="O1481" i="1"/>
  <c r="Q1481" i="1" s="1"/>
  <c r="O1482" i="1"/>
  <c r="Q1482" i="1" s="1"/>
  <c r="O1495" i="1"/>
  <c r="Q1495" i="1" s="1"/>
  <c r="O1513" i="1"/>
  <c r="Q1513" i="1" s="1"/>
  <c r="O1514" i="1"/>
  <c r="Q1514" i="1" s="1"/>
  <c r="O1515" i="1"/>
  <c r="Q1515" i="1" s="1"/>
  <c r="O1279" i="1"/>
  <c r="Q1279" i="1" s="1"/>
  <c r="O1280" i="1"/>
  <c r="Q1280" i="1" s="1"/>
  <c r="O1281" i="1"/>
  <c r="Q1281" i="1" s="1"/>
  <c r="O1282" i="1"/>
  <c r="Q1282" i="1" s="1"/>
  <c r="O1283" i="1"/>
  <c r="Q1283" i="1" s="1"/>
  <c r="O1284" i="1"/>
  <c r="Q1284" i="1" s="1"/>
  <c r="O1285" i="1"/>
  <c r="Q1285" i="1" s="1"/>
  <c r="O1286" i="1"/>
  <c r="Q1286" i="1" s="1"/>
  <c r="O1287" i="1"/>
  <c r="Q1287" i="1" s="1"/>
  <c r="O1289" i="1"/>
  <c r="Q1289" i="1" s="1"/>
  <c r="O1290" i="1"/>
  <c r="Q1290" i="1" s="1"/>
  <c r="O1296" i="1"/>
  <c r="Q1296" i="1" s="1"/>
  <c r="O1336" i="1"/>
  <c r="Q1336" i="1" s="1"/>
  <c r="O1337" i="1"/>
  <c r="Q1337" i="1" s="1"/>
  <c r="O1414" i="1"/>
  <c r="Q1414" i="1" s="1"/>
  <c r="O1415" i="1"/>
  <c r="Q1415" i="1" s="1"/>
  <c r="O1416" i="1"/>
  <c r="Q1416" i="1" s="1"/>
  <c r="O1417" i="1"/>
  <c r="Q1417" i="1" s="1"/>
  <c r="O1424" i="1"/>
  <c r="Q1424" i="1" s="1"/>
  <c r="O1426" i="1"/>
  <c r="Q1426" i="1" s="1"/>
  <c r="O1427" i="1"/>
  <c r="Q1427" i="1" s="1"/>
  <c r="O1429" i="1"/>
  <c r="Q1429" i="1" s="1"/>
  <c r="O1432" i="1"/>
  <c r="Q1432" i="1" s="1"/>
  <c r="O1436" i="1"/>
  <c r="Q1436" i="1" s="1"/>
  <c r="O1035" i="1"/>
  <c r="Q1035" i="1" s="1"/>
  <c r="O1037" i="1"/>
  <c r="Q1037" i="1" s="1"/>
  <c r="O1038" i="1"/>
  <c r="Q1038" i="1" s="1"/>
  <c r="O1040" i="1"/>
  <c r="Q1040" i="1" s="1"/>
  <c r="O1041" i="1"/>
  <c r="Q1041" i="1" s="1"/>
  <c r="O1042" i="1"/>
  <c r="Q1042" i="1" s="1"/>
  <c r="O1043" i="1"/>
  <c r="Q1043" i="1" s="1"/>
  <c r="O1045" i="1"/>
  <c r="Q1045" i="1" s="1"/>
  <c r="O1046" i="1"/>
  <c r="Q1046" i="1" s="1"/>
  <c r="O1048" i="1"/>
  <c r="Q1048" i="1" s="1"/>
  <c r="O1049" i="1"/>
  <c r="Q1049" i="1" s="1"/>
  <c r="O1051" i="1"/>
  <c r="Q1051" i="1" s="1"/>
  <c r="O1052" i="1"/>
  <c r="Q1052" i="1" s="1"/>
  <c r="O1053" i="1"/>
  <c r="Q1053" i="1" s="1"/>
  <c r="O1083" i="1"/>
  <c r="Q1083" i="1" s="1"/>
  <c r="O1085" i="1"/>
  <c r="Q1085" i="1" s="1"/>
  <c r="O1086" i="1"/>
  <c r="Q1086" i="1" s="1"/>
  <c r="O1087" i="1"/>
  <c r="Q1087" i="1" s="1"/>
  <c r="O1088" i="1"/>
  <c r="Q1088" i="1" s="1"/>
  <c r="O1089" i="1"/>
  <c r="Q1089" i="1" s="1"/>
  <c r="O1256" i="1"/>
  <c r="Q1256" i="1" s="1"/>
  <c r="O1257" i="1"/>
  <c r="Q1257" i="1" s="1"/>
  <c r="O1258" i="1"/>
  <c r="Q1258" i="1" s="1"/>
  <c r="O1260" i="1"/>
  <c r="Q1260" i="1" s="1"/>
  <c r="O1261" i="1"/>
  <c r="Q1261" i="1" s="1"/>
  <c r="O1262" i="1"/>
  <c r="Q1262" i="1" s="1"/>
  <c r="O1264" i="1"/>
  <c r="Q1264" i="1" s="1"/>
  <c r="O1273" i="1"/>
  <c r="Q1273" i="1" s="1"/>
  <c r="O1275" i="1"/>
  <c r="Q1275" i="1" s="1"/>
  <c r="O1276" i="1"/>
  <c r="Q1276" i="1" s="1"/>
  <c r="O1277" i="1"/>
  <c r="Q1277" i="1" s="1"/>
  <c r="O1278" i="1"/>
  <c r="Q1278" i="1" s="1"/>
  <c r="O696" i="1"/>
  <c r="Q696" i="1" s="1"/>
  <c r="O698" i="1"/>
  <c r="Q698" i="1" s="1"/>
  <c r="O699" i="1"/>
  <c r="Q699" i="1" s="1"/>
  <c r="O701" i="1"/>
  <c r="Q701" i="1" s="1"/>
  <c r="O702" i="1"/>
  <c r="Q702" i="1" s="1"/>
  <c r="O704" i="1"/>
  <c r="Q704" i="1" s="1"/>
  <c r="O705" i="1"/>
  <c r="Q705" i="1" s="1"/>
  <c r="O707" i="1"/>
  <c r="Q707" i="1" s="1"/>
  <c r="O708" i="1"/>
  <c r="Q708" i="1" s="1"/>
  <c r="O710" i="1"/>
  <c r="Q710" i="1" s="1"/>
  <c r="O741" i="1"/>
  <c r="Q741" i="1" s="1"/>
  <c r="O744" i="1"/>
  <c r="Q744" i="1" s="1"/>
  <c r="O747" i="1"/>
  <c r="Q747" i="1" s="1"/>
  <c r="O834" i="1"/>
  <c r="Q834" i="1" s="1"/>
  <c r="O925" i="1"/>
  <c r="Q925" i="1" s="1"/>
  <c r="O928" i="1"/>
  <c r="Q928" i="1" s="1"/>
  <c r="O929" i="1"/>
  <c r="Q929" i="1" s="1"/>
  <c r="O930" i="1"/>
  <c r="Q930" i="1" s="1"/>
  <c r="O940" i="1"/>
  <c r="Q940" i="1" s="1"/>
  <c r="O943" i="1"/>
  <c r="Q943" i="1" s="1"/>
  <c r="O962" i="1"/>
  <c r="Q962" i="1" s="1"/>
  <c r="O973" i="1"/>
  <c r="Q973" i="1" s="1"/>
  <c r="O998" i="1"/>
  <c r="Q998" i="1" s="1"/>
  <c r="O999" i="1"/>
  <c r="Q999" i="1" s="1"/>
  <c r="O1000" i="1"/>
  <c r="Q1000" i="1" s="1"/>
  <c r="O1001" i="1"/>
  <c r="Q1001" i="1" s="1"/>
  <c r="O1002" i="1"/>
  <c r="Q1002" i="1" s="1"/>
  <c r="O1003" i="1"/>
  <c r="Q1003" i="1" s="1"/>
  <c r="O1004" i="1"/>
  <c r="Q1004" i="1" s="1"/>
  <c r="O1005" i="1"/>
  <c r="Q1005" i="1" s="1"/>
  <c r="O1006" i="1"/>
  <c r="Q1006" i="1" s="1"/>
  <c r="O1007" i="1"/>
  <c r="Q1007" i="1" s="1"/>
  <c r="O1032" i="1"/>
  <c r="Q1032" i="1" s="1"/>
  <c r="O1034" i="1"/>
  <c r="Q1034" i="1" s="1"/>
  <c r="O674" i="1"/>
  <c r="Q674" i="1" s="1"/>
  <c r="O675" i="1"/>
  <c r="Q675" i="1" s="1"/>
  <c r="O676" i="1"/>
  <c r="Q676" i="1" s="1"/>
  <c r="O677" i="1"/>
  <c r="Q677" i="1" s="1"/>
  <c r="O679" i="1"/>
  <c r="Q679" i="1" s="1"/>
  <c r="O681" i="1"/>
  <c r="Q681" i="1" s="1"/>
  <c r="O683" i="1"/>
  <c r="Q683" i="1" s="1"/>
  <c r="O684" i="1"/>
  <c r="Q684" i="1" s="1"/>
  <c r="O686" i="1"/>
  <c r="Q686" i="1" s="1"/>
  <c r="O687" i="1"/>
  <c r="Q687" i="1" s="1"/>
  <c r="O689" i="1"/>
  <c r="Q689" i="1" s="1"/>
  <c r="O690" i="1"/>
  <c r="Q690" i="1" s="1"/>
  <c r="O692" i="1"/>
  <c r="Q692" i="1" s="1"/>
  <c r="O693" i="1"/>
  <c r="Q693" i="1" s="1"/>
  <c r="O695" i="1"/>
  <c r="Q695" i="1" s="1"/>
  <c r="O671" i="1"/>
  <c r="Q671" i="1" s="1"/>
  <c r="O658" i="1"/>
  <c r="Q658" i="1" s="1"/>
  <c r="Q641" i="1"/>
  <c r="P635" i="1"/>
  <c r="Q635" i="1" s="1"/>
  <c r="O731" i="1"/>
  <c r="Q731" i="1" s="1"/>
  <c r="O756" i="1"/>
  <c r="Q756" i="1" s="1"/>
  <c r="O764" i="1"/>
  <c r="Q764" i="1" s="1"/>
  <c r="O772" i="1"/>
  <c r="Q772" i="1" s="1"/>
  <c r="O782" i="1"/>
  <c r="Q782" i="1" s="1"/>
  <c r="O790" i="1"/>
  <c r="Q790" i="1" s="1"/>
  <c r="P625" i="1"/>
  <c r="Q625" i="1" s="1"/>
  <c r="O754" i="1"/>
  <c r="Q754" i="1" s="1"/>
  <c r="O762" i="1"/>
  <c r="Q762" i="1" s="1"/>
  <c r="O770" i="1"/>
  <c r="Q770" i="1" s="1"/>
  <c r="O779" i="1"/>
  <c r="Q779" i="1" s="1"/>
  <c r="O788" i="1"/>
  <c r="P85" i="1"/>
  <c r="Q85" i="1" s="1"/>
  <c r="P89" i="1"/>
  <c r="Q89" i="1" s="1"/>
  <c r="P93" i="1"/>
  <c r="Q93" i="1" s="1"/>
  <c r="P97" i="1"/>
  <c r="Q97" i="1" s="1"/>
  <c r="P101" i="1"/>
  <c r="Q101" i="1" s="1"/>
  <c r="P105" i="1"/>
  <c r="Q105" i="1" s="1"/>
  <c r="P109" i="1"/>
  <c r="Q109" i="1" s="1"/>
  <c r="P113" i="1"/>
  <c r="Q113" i="1" s="1"/>
  <c r="P117" i="1"/>
  <c r="Q117" i="1" s="1"/>
  <c r="P121" i="1"/>
  <c r="Q121" i="1" s="1"/>
  <c r="P125" i="1"/>
  <c r="Q125" i="1" s="1"/>
  <c r="P129" i="1"/>
  <c r="Q129" i="1" s="1"/>
  <c r="P133" i="1"/>
  <c r="Q133" i="1" s="1"/>
  <c r="P137" i="1"/>
  <c r="Q137" i="1" s="1"/>
  <c r="P141" i="1"/>
  <c r="Q141" i="1" s="1"/>
  <c r="P145" i="1"/>
  <c r="Q145" i="1" s="1"/>
  <c r="O735" i="1"/>
  <c r="Q735" i="1" s="1"/>
  <c r="O760" i="1"/>
  <c r="Q760" i="1" s="1"/>
  <c r="O768" i="1"/>
  <c r="Q768" i="1" s="1"/>
  <c r="O777" i="1"/>
  <c r="Q777" i="1" s="1"/>
  <c r="O786" i="1"/>
  <c r="Q786" i="1" s="1"/>
  <c r="Q91" i="1"/>
  <c r="Q119" i="1"/>
  <c r="Q139" i="1"/>
  <c r="O194" i="1"/>
  <c r="Q194" i="1" s="1"/>
  <c r="O197" i="1"/>
  <c r="Q197" i="1" s="1"/>
  <c r="O202" i="1"/>
  <c r="Q202" i="1" s="1"/>
  <c r="O204" i="1"/>
  <c r="Q204" i="1" s="1"/>
  <c r="O208" i="1"/>
  <c r="Q208" i="1" s="1"/>
  <c r="O212" i="1"/>
  <c r="Q212" i="1" s="1"/>
  <c r="O216" i="1"/>
  <c r="Q216" i="1" s="1"/>
  <c r="O220" i="1"/>
  <c r="Q220" i="1" s="1"/>
  <c r="O224" i="1"/>
  <c r="Q224" i="1" s="1"/>
  <c r="O228" i="1"/>
  <c r="Q228" i="1" s="1"/>
  <c r="O232" i="1"/>
  <c r="Q232" i="1" s="1"/>
  <c r="O236" i="1"/>
  <c r="Q236" i="1" s="1"/>
  <c r="O240" i="1"/>
  <c r="Q240" i="1" s="1"/>
  <c r="O244" i="1"/>
  <c r="Q244" i="1" s="1"/>
  <c r="O248" i="1"/>
  <c r="Q248" i="1" s="1"/>
  <c r="O252" i="1"/>
  <c r="Q252" i="1" s="1"/>
  <c r="O256" i="1"/>
  <c r="Q256" i="1" s="1"/>
  <c r="O260" i="1"/>
  <c r="Q260" i="1" s="1"/>
  <c r="O264" i="1"/>
  <c r="Q264" i="1" s="1"/>
  <c r="O268" i="1"/>
  <c r="Q268" i="1" s="1"/>
  <c r="O272" i="1"/>
  <c r="Q272" i="1" s="1"/>
  <c r="O276" i="1"/>
  <c r="Q276" i="1" s="1"/>
  <c r="O280" i="1"/>
  <c r="Q280" i="1" s="1"/>
  <c r="O284" i="1"/>
  <c r="Q284" i="1" s="1"/>
  <c r="O290" i="1"/>
  <c r="Q290" i="1" s="1"/>
  <c r="O294" i="1"/>
  <c r="Q294" i="1" s="1"/>
  <c r="O298" i="1"/>
  <c r="Q298" i="1" s="1"/>
  <c r="O302" i="1"/>
  <c r="Q302" i="1" s="1"/>
  <c r="O306" i="1"/>
  <c r="Q306" i="1" s="1"/>
  <c r="O310" i="1"/>
  <c r="Q310" i="1" s="1"/>
  <c r="O314" i="1"/>
  <c r="Q314" i="1" s="1"/>
  <c r="O320" i="1"/>
  <c r="Q320" i="1" s="1"/>
  <c r="O322" i="1"/>
  <c r="Q322" i="1" s="1"/>
  <c r="O324" i="1"/>
  <c r="Q324" i="1" s="1"/>
  <c r="O434" i="1"/>
  <c r="Q434" i="1" s="1"/>
  <c r="O436" i="1"/>
  <c r="Q436" i="1" s="1"/>
  <c r="O438" i="1"/>
  <c r="Q438" i="1" s="1"/>
  <c r="O440" i="1"/>
  <c r="Q440" i="1" s="1"/>
  <c r="O442" i="1"/>
  <c r="Q442" i="1" s="1"/>
  <c r="O444" i="1"/>
  <c r="Q444" i="1" s="1"/>
  <c r="O446" i="1"/>
  <c r="Q446" i="1" s="1"/>
  <c r="O448" i="1"/>
  <c r="Q448" i="1" s="1"/>
  <c r="O450" i="1"/>
  <c r="Q450" i="1" s="1"/>
  <c r="O452" i="1"/>
  <c r="Q452" i="1" s="1"/>
  <c r="O454" i="1"/>
  <c r="Q454" i="1" s="1"/>
  <c r="O456" i="1"/>
  <c r="Q456" i="1" s="1"/>
  <c r="O458" i="1"/>
  <c r="Q458" i="1" s="1"/>
  <c r="O460" i="1"/>
  <c r="Q460" i="1" s="1"/>
  <c r="O462" i="1"/>
  <c r="Q462" i="1" s="1"/>
  <c r="O464" i="1"/>
  <c r="Q464" i="1" s="1"/>
  <c r="O466" i="1"/>
  <c r="Q466" i="1" s="1"/>
  <c r="O468" i="1"/>
  <c r="Q468" i="1" s="1"/>
  <c r="O470" i="1"/>
  <c r="Q470" i="1" s="1"/>
  <c r="O472" i="1"/>
  <c r="Q472" i="1" s="1"/>
  <c r="O474" i="1"/>
  <c r="Q474" i="1" s="1"/>
  <c r="O476" i="1"/>
  <c r="Q476" i="1" s="1"/>
  <c r="O478" i="1"/>
  <c r="Q478" i="1" s="1"/>
  <c r="O480" i="1"/>
  <c r="Q480" i="1" s="1"/>
  <c r="O482" i="1"/>
  <c r="Q482" i="1" s="1"/>
  <c r="O484" i="1"/>
  <c r="Q484" i="1" s="1"/>
  <c r="O486" i="1"/>
  <c r="Q486" i="1" s="1"/>
  <c r="O488" i="1"/>
  <c r="Q488" i="1" s="1"/>
  <c r="O490" i="1"/>
  <c r="Q490" i="1" s="1"/>
  <c r="O492" i="1"/>
  <c r="Q492" i="1" s="1"/>
  <c r="O494" i="1"/>
  <c r="Q494" i="1" s="1"/>
  <c r="O496" i="1"/>
  <c r="Q496" i="1" s="1"/>
  <c r="O498" i="1"/>
  <c r="Q498" i="1" s="1"/>
  <c r="O500" i="1"/>
  <c r="Q500" i="1" s="1"/>
  <c r="O502" i="1"/>
  <c r="Q502" i="1" s="1"/>
  <c r="O504" i="1"/>
  <c r="Q504" i="1" s="1"/>
  <c r="O506" i="1"/>
  <c r="Q506" i="1" s="1"/>
  <c r="O508" i="1"/>
  <c r="Q508" i="1" s="1"/>
  <c r="O514" i="1"/>
  <c r="Q514" i="1" s="1"/>
  <c r="O516" i="1"/>
  <c r="Q516" i="1" s="1"/>
  <c r="O518" i="1"/>
  <c r="Q518" i="1" s="1"/>
  <c r="O520" i="1"/>
  <c r="Q520" i="1" s="1"/>
  <c r="O524" i="1"/>
  <c r="Q524" i="1" s="1"/>
  <c r="O155" i="1"/>
  <c r="Q155" i="1" s="1"/>
  <c r="O158" i="1"/>
  <c r="Q158" i="1" s="1"/>
  <c r="O161" i="1"/>
  <c r="Q161" i="1" s="1"/>
  <c r="O164" i="1"/>
  <c r="Q164" i="1" s="1"/>
  <c r="O167" i="1"/>
  <c r="Q167" i="1" s="1"/>
  <c r="O170" i="1"/>
  <c r="Q170" i="1" s="1"/>
  <c r="O173" i="1"/>
  <c r="Q173" i="1" s="1"/>
  <c r="O176" i="1"/>
  <c r="Q176" i="1" s="1"/>
  <c r="O179" i="1"/>
  <c r="Q179" i="1" s="1"/>
  <c r="O182" i="1"/>
  <c r="Q182" i="1" s="1"/>
  <c r="O185" i="1"/>
  <c r="Q185" i="1" s="1"/>
  <c r="O188" i="1"/>
  <c r="Q188" i="1" s="1"/>
  <c r="O191" i="1"/>
  <c r="Q191" i="1" s="1"/>
  <c r="O147" i="1"/>
  <c r="Q147" i="1" s="1"/>
  <c r="O149" i="1"/>
  <c r="Q149" i="1" s="1"/>
  <c r="O151" i="1"/>
  <c r="Q151" i="1" s="1"/>
  <c r="O67" i="1"/>
  <c r="Q67" i="1" s="1"/>
  <c r="O69" i="1"/>
  <c r="Q69" i="1" s="1"/>
  <c r="O71" i="1"/>
  <c r="Q71" i="1" s="1"/>
  <c r="O73" i="1"/>
  <c r="Q73" i="1" s="1"/>
  <c r="O75" i="1"/>
  <c r="Q75" i="1" s="1"/>
  <c r="O77" i="1"/>
  <c r="Q77" i="1" s="1"/>
  <c r="O79" i="1"/>
  <c r="Q79" i="1" s="1"/>
  <c r="O81" i="1"/>
  <c r="Q81" i="1" s="1"/>
  <c r="O83" i="1"/>
  <c r="Q83" i="1" s="1"/>
  <c r="O52" i="1"/>
  <c r="Q52" i="1" s="1"/>
  <c r="O54" i="1"/>
  <c r="Q54" i="1" s="1"/>
  <c r="O56" i="1"/>
  <c r="Q56" i="1" s="1"/>
  <c r="O58" i="1"/>
  <c r="Q58" i="1" s="1"/>
  <c r="O527" i="1"/>
  <c r="Q527" i="1" s="1"/>
  <c r="O531" i="1"/>
  <c r="Q531" i="1" s="1"/>
  <c r="O606" i="1"/>
  <c r="Q606" i="1" s="1"/>
  <c r="O608" i="1"/>
  <c r="Q608" i="1" s="1"/>
  <c r="O610" i="1"/>
  <c r="Q610" i="1" s="1"/>
  <c r="O614" i="1"/>
  <c r="Q614" i="1" s="1"/>
  <c r="O616" i="1"/>
  <c r="Q616" i="1" s="1"/>
  <c r="P624" i="1"/>
  <c r="Q624" i="1" s="1"/>
  <c r="P626" i="1"/>
  <c r="Q626" i="1" s="1"/>
  <c r="O37" i="1"/>
  <c r="Q37" i="1" s="1"/>
  <c r="O730" i="1"/>
  <c r="Q730" i="1" s="1"/>
  <c r="O732" i="1"/>
  <c r="Q732" i="1" s="1"/>
  <c r="O734" i="1"/>
  <c r="Q734" i="1" s="1"/>
  <c r="O753" i="1"/>
  <c r="Q753" i="1" s="1"/>
  <c r="O755" i="1"/>
  <c r="Q755" i="1" s="1"/>
  <c r="O757" i="1"/>
  <c r="Q757" i="1" s="1"/>
  <c r="O759" i="1"/>
  <c r="Q759" i="1" s="1"/>
  <c r="O761" i="1"/>
  <c r="Q761" i="1" s="1"/>
  <c r="O763" i="1"/>
  <c r="Q763" i="1" s="1"/>
  <c r="O765" i="1"/>
  <c r="Q765" i="1" s="1"/>
  <c r="O767" i="1"/>
  <c r="Q767" i="1" s="1"/>
  <c r="O769" i="1"/>
  <c r="Q769" i="1" s="1"/>
  <c r="O771" i="1"/>
  <c r="Q771" i="1" s="1"/>
  <c r="O773" i="1"/>
  <c r="Q773" i="1" s="1"/>
  <c r="O775" i="1"/>
  <c r="Q775" i="1" s="1"/>
  <c r="O778" i="1"/>
  <c r="Q778" i="1" s="1"/>
  <c r="O781" i="1"/>
  <c r="Q781" i="1" s="1"/>
  <c r="O783" i="1"/>
  <c r="Q783" i="1" s="1"/>
  <c r="O785" i="1"/>
  <c r="Q785" i="1" s="1"/>
  <c r="O787" i="1"/>
  <c r="Q787" i="1" s="1"/>
  <c r="O789" i="1"/>
  <c r="Q789" i="1" s="1"/>
  <c r="O1208" i="1"/>
  <c r="Q1208" i="1" s="1"/>
  <c r="P1512" i="1"/>
  <c r="Q1512" i="1" s="1"/>
  <c r="O47" i="1"/>
  <c r="Q47" i="1" s="1"/>
  <c r="O35" i="1"/>
  <c r="Q35" i="1" s="1"/>
  <c r="O46" i="1"/>
  <c r="Q46" i="1" s="1"/>
  <c r="O48" i="1"/>
  <c r="Q48" i="1" s="1"/>
  <c r="O53" i="1"/>
  <c r="Q53" i="1" s="1"/>
  <c r="O55" i="1"/>
  <c r="Q55" i="1" s="1"/>
  <c r="O57" i="1"/>
  <c r="Q57" i="1" s="1"/>
  <c r="O59" i="1"/>
  <c r="Q59" i="1" s="1"/>
  <c r="O529" i="1"/>
  <c r="Q529" i="1" s="1"/>
  <c r="O605" i="1"/>
  <c r="Q605" i="1" s="1"/>
  <c r="O607" i="1"/>
  <c r="Q607" i="1" s="1"/>
  <c r="O609" i="1"/>
  <c r="Q609" i="1" s="1"/>
  <c r="O611" i="1"/>
  <c r="Q611" i="1" s="1"/>
  <c r="O615" i="1"/>
  <c r="Q615" i="1" s="1"/>
  <c r="O617" i="1"/>
  <c r="Q617" i="1" s="1"/>
  <c r="O1511" i="1"/>
  <c r="Q1511" i="1" s="1"/>
  <c r="Q766" i="1"/>
  <c r="Q784" i="1"/>
  <c r="Q788" i="1"/>
  <c r="P798" i="1"/>
  <c r="O798" i="1"/>
  <c r="P806" i="1"/>
  <c r="O806" i="1"/>
  <c r="P937" i="1"/>
  <c r="O937" i="1"/>
  <c r="P949" i="1"/>
  <c r="O949" i="1"/>
  <c r="P979" i="1"/>
  <c r="O979" i="1"/>
  <c r="P993" i="1"/>
  <c r="O993" i="1"/>
  <c r="P1014" i="1"/>
  <c r="O1014" i="1"/>
  <c r="P1024" i="1"/>
  <c r="O1024" i="1"/>
  <c r="P1060" i="1"/>
  <c r="O1060" i="1"/>
  <c r="P1066" i="1"/>
  <c r="O1066" i="1"/>
  <c r="P795" i="1"/>
  <c r="O795" i="1"/>
  <c r="P799" i="1"/>
  <c r="O799" i="1"/>
  <c r="P803" i="1"/>
  <c r="O803" i="1"/>
  <c r="P807" i="1"/>
  <c r="O807" i="1"/>
  <c r="P811" i="1"/>
  <c r="O811" i="1"/>
  <c r="P815" i="1"/>
  <c r="O815" i="1"/>
  <c r="P939" i="1"/>
  <c r="O939" i="1"/>
  <c r="P946" i="1"/>
  <c r="O946" i="1"/>
  <c r="P950" i="1"/>
  <c r="O950" i="1"/>
  <c r="P959" i="1"/>
  <c r="O959" i="1"/>
  <c r="P964" i="1"/>
  <c r="O964" i="1"/>
  <c r="P980" i="1"/>
  <c r="O980" i="1"/>
  <c r="P989" i="1"/>
  <c r="O989" i="1"/>
  <c r="P994" i="1"/>
  <c r="O994" i="1"/>
  <c r="P1011" i="1"/>
  <c r="O1011" i="1"/>
  <c r="P1015" i="1"/>
  <c r="O1015" i="1"/>
  <c r="P1020" i="1"/>
  <c r="O1020" i="1"/>
  <c r="P1026" i="1"/>
  <c r="O1026" i="1"/>
  <c r="P1057" i="1"/>
  <c r="O1057" i="1"/>
  <c r="P1062" i="1"/>
  <c r="O1062" i="1"/>
  <c r="P1067" i="1"/>
  <c r="O1067" i="1"/>
  <c r="P1071" i="1"/>
  <c r="O1071" i="1"/>
  <c r="P794" i="1"/>
  <c r="O794" i="1"/>
  <c r="P802" i="1"/>
  <c r="O802" i="1"/>
  <c r="P810" i="1"/>
  <c r="O810" i="1"/>
  <c r="P814" i="1"/>
  <c r="O814" i="1"/>
  <c r="P945" i="1"/>
  <c r="O945" i="1"/>
  <c r="P958" i="1"/>
  <c r="O958" i="1"/>
  <c r="P988" i="1"/>
  <c r="O988" i="1"/>
  <c r="P1010" i="1"/>
  <c r="O1010" i="1"/>
  <c r="P1019" i="1"/>
  <c r="O1019" i="1"/>
  <c r="P1056" i="1"/>
  <c r="O1056" i="1"/>
  <c r="P1070" i="1"/>
  <c r="O1070" i="1"/>
  <c r="P792" i="1"/>
  <c r="O792" i="1"/>
  <c r="P796" i="1"/>
  <c r="O796" i="1"/>
  <c r="P800" i="1"/>
  <c r="O800" i="1"/>
  <c r="P804" i="1"/>
  <c r="O804" i="1"/>
  <c r="P808" i="1"/>
  <c r="O808" i="1"/>
  <c r="P812" i="1"/>
  <c r="O812" i="1"/>
  <c r="P821" i="1"/>
  <c r="O821" i="1"/>
  <c r="P941" i="1"/>
  <c r="O941" i="1"/>
  <c r="P947" i="1"/>
  <c r="O947" i="1"/>
  <c r="P951" i="1"/>
  <c r="O951" i="1"/>
  <c r="P960" i="1"/>
  <c r="O960" i="1"/>
  <c r="P965" i="1"/>
  <c r="O965" i="1"/>
  <c r="P986" i="1"/>
  <c r="O986" i="1"/>
  <c r="P990" i="1"/>
  <c r="O990" i="1"/>
  <c r="P995" i="1"/>
  <c r="O995" i="1"/>
  <c r="P1012" i="1"/>
  <c r="O1012" i="1"/>
  <c r="P1017" i="1"/>
  <c r="O1017" i="1"/>
  <c r="P1021" i="1"/>
  <c r="O1021" i="1"/>
  <c r="P1033" i="1"/>
  <c r="O1033" i="1"/>
  <c r="P1058" i="1"/>
  <c r="O1058" i="1"/>
  <c r="P1063" i="1"/>
  <c r="O1063" i="1"/>
  <c r="P1068" i="1"/>
  <c r="O1068" i="1"/>
  <c r="P1072" i="1"/>
  <c r="O1072" i="1"/>
  <c r="P963" i="1"/>
  <c r="O963" i="1"/>
  <c r="P793" i="1"/>
  <c r="O793" i="1"/>
  <c r="P797" i="1"/>
  <c r="O797" i="1"/>
  <c r="P801" i="1"/>
  <c r="O801" i="1"/>
  <c r="P805" i="1"/>
  <c r="O805" i="1"/>
  <c r="P809" i="1"/>
  <c r="O809" i="1"/>
  <c r="P813" i="1"/>
  <c r="O813" i="1"/>
  <c r="P822" i="1"/>
  <c r="O822" i="1"/>
  <c r="P944" i="1"/>
  <c r="O944" i="1"/>
  <c r="P948" i="1"/>
  <c r="O948" i="1"/>
  <c r="P957" i="1"/>
  <c r="O957" i="1"/>
  <c r="P961" i="1"/>
  <c r="O961" i="1"/>
  <c r="P966" i="1"/>
  <c r="O966" i="1"/>
  <c r="P987" i="1"/>
  <c r="O987" i="1"/>
  <c r="P992" i="1"/>
  <c r="O992" i="1"/>
  <c r="P996" i="1"/>
  <c r="O996" i="1"/>
  <c r="P1013" i="1"/>
  <c r="O1013" i="1"/>
  <c r="P1018" i="1"/>
  <c r="O1018" i="1"/>
  <c r="P1022" i="1"/>
  <c r="O1022" i="1"/>
  <c r="P1055" i="1"/>
  <c r="O1055" i="1"/>
  <c r="P1059" i="1"/>
  <c r="O1059" i="1"/>
  <c r="P1064" i="1"/>
  <c r="O1064" i="1"/>
  <c r="P1069" i="1"/>
  <c r="O1069" i="1"/>
  <c r="O1209" i="1"/>
  <c r="Q1209" i="1" s="1"/>
  <c r="P1213" i="1"/>
  <c r="O1213" i="1"/>
  <c r="P1217" i="1"/>
  <c r="O1217" i="1"/>
  <c r="P1221" i="1"/>
  <c r="O1221" i="1"/>
  <c r="P1225" i="1"/>
  <c r="O1225" i="1"/>
  <c r="P1210" i="1"/>
  <c r="O1210" i="1"/>
  <c r="P1214" i="1"/>
  <c r="O1214" i="1"/>
  <c r="P1218" i="1"/>
  <c r="O1218" i="1"/>
  <c r="P1222" i="1"/>
  <c r="O1222" i="1"/>
  <c r="P1226" i="1"/>
  <c r="O1226" i="1"/>
  <c r="O1073" i="1"/>
  <c r="Q1073" i="1" s="1"/>
  <c r="O1074" i="1"/>
  <c r="Q1074" i="1" s="1"/>
  <c r="O1121" i="1"/>
  <c r="Q1121" i="1" s="1"/>
  <c r="O1122" i="1"/>
  <c r="Q1122" i="1" s="1"/>
  <c r="O1123" i="1"/>
  <c r="Q1123" i="1" s="1"/>
  <c r="O1124" i="1"/>
  <c r="Q1124" i="1" s="1"/>
  <c r="O1125" i="1"/>
  <c r="Q1125" i="1" s="1"/>
  <c r="O1126" i="1"/>
  <c r="Q1126" i="1" s="1"/>
  <c r="O1127" i="1"/>
  <c r="Q1127" i="1" s="1"/>
  <c r="O1128" i="1"/>
  <c r="Q1128" i="1" s="1"/>
  <c r="O1129" i="1"/>
  <c r="Q1129" i="1" s="1"/>
  <c r="O1130" i="1"/>
  <c r="Q1130" i="1" s="1"/>
  <c r="O1131" i="1"/>
  <c r="Q1131" i="1" s="1"/>
  <c r="O1132" i="1"/>
  <c r="Q1132" i="1" s="1"/>
  <c r="O1133" i="1"/>
  <c r="Q1133" i="1" s="1"/>
  <c r="O1134" i="1"/>
  <c r="Q1134" i="1" s="1"/>
  <c r="O1135" i="1"/>
  <c r="Q1135" i="1" s="1"/>
  <c r="O1136" i="1"/>
  <c r="Q1136" i="1" s="1"/>
  <c r="O1137" i="1"/>
  <c r="Q1137" i="1" s="1"/>
  <c r="O1138" i="1"/>
  <c r="Q1138" i="1" s="1"/>
  <c r="O1139" i="1"/>
  <c r="Q1139" i="1" s="1"/>
  <c r="O1140" i="1"/>
  <c r="Q1140" i="1" s="1"/>
  <c r="O1141" i="1"/>
  <c r="Q1141" i="1" s="1"/>
  <c r="O1142" i="1"/>
  <c r="Q1142" i="1" s="1"/>
  <c r="O1143" i="1"/>
  <c r="Q1143" i="1" s="1"/>
  <c r="O1144" i="1"/>
  <c r="Q1144" i="1" s="1"/>
  <c r="O1145" i="1"/>
  <c r="Q1145" i="1" s="1"/>
  <c r="O1146" i="1"/>
  <c r="Q1146" i="1" s="1"/>
  <c r="O1147" i="1"/>
  <c r="Q1147" i="1" s="1"/>
  <c r="O1148" i="1"/>
  <c r="Q1148" i="1" s="1"/>
  <c r="O1149" i="1"/>
  <c r="Q1149" i="1" s="1"/>
  <c r="O1150" i="1"/>
  <c r="Q1150" i="1" s="1"/>
  <c r="O1151" i="1"/>
  <c r="Q1151" i="1" s="1"/>
  <c r="O1152" i="1"/>
  <c r="Q1152" i="1" s="1"/>
  <c r="O1153" i="1"/>
  <c r="Q1153" i="1" s="1"/>
  <c r="O1154" i="1"/>
  <c r="Q1154" i="1" s="1"/>
  <c r="O1155" i="1"/>
  <c r="Q1155" i="1" s="1"/>
  <c r="O1156" i="1"/>
  <c r="Q1156" i="1" s="1"/>
  <c r="O1157" i="1"/>
  <c r="Q1157" i="1" s="1"/>
  <c r="O1158" i="1"/>
  <c r="Q1158" i="1" s="1"/>
  <c r="O1159" i="1"/>
  <c r="Q1159" i="1" s="1"/>
  <c r="O1160" i="1"/>
  <c r="Q1160" i="1" s="1"/>
  <c r="O1161" i="1"/>
  <c r="Q1161" i="1" s="1"/>
  <c r="O1163" i="1"/>
  <c r="Q1163" i="1" s="1"/>
  <c r="O1169" i="1"/>
  <c r="Q1169" i="1" s="1"/>
  <c r="O1170" i="1"/>
  <c r="Q1170" i="1" s="1"/>
  <c r="O1171" i="1"/>
  <c r="Q1171" i="1" s="1"/>
  <c r="O1172" i="1"/>
  <c r="Q1172" i="1" s="1"/>
  <c r="O1173" i="1"/>
  <c r="Q1173" i="1" s="1"/>
  <c r="O1174" i="1"/>
  <c r="Q1174" i="1" s="1"/>
  <c r="O1175" i="1"/>
  <c r="Q1175" i="1" s="1"/>
  <c r="O1176" i="1"/>
  <c r="Q1176" i="1" s="1"/>
  <c r="O1177" i="1"/>
  <c r="Q1177" i="1" s="1"/>
  <c r="O1178" i="1"/>
  <c r="Q1178" i="1" s="1"/>
  <c r="O1179" i="1"/>
  <c r="Q1179" i="1" s="1"/>
  <c r="O1180" i="1"/>
  <c r="Q1180" i="1" s="1"/>
  <c r="O1181" i="1"/>
  <c r="Q1181" i="1" s="1"/>
  <c r="O1183" i="1"/>
  <c r="Q1183" i="1" s="1"/>
  <c r="O1184" i="1"/>
  <c r="Q1184" i="1" s="1"/>
  <c r="O1185" i="1"/>
  <c r="Q1185" i="1" s="1"/>
  <c r="O1186" i="1"/>
  <c r="Q1186" i="1" s="1"/>
  <c r="O1187" i="1"/>
  <c r="Q1187" i="1" s="1"/>
  <c r="O1188" i="1"/>
  <c r="Q1188" i="1" s="1"/>
  <c r="O1189" i="1"/>
  <c r="Q1189" i="1" s="1"/>
  <c r="O1191" i="1"/>
  <c r="Q1191" i="1" s="1"/>
  <c r="O1192" i="1"/>
  <c r="Q1192" i="1" s="1"/>
  <c r="O1193" i="1"/>
  <c r="Q1193" i="1" s="1"/>
  <c r="O1194" i="1"/>
  <c r="Q1194" i="1" s="1"/>
  <c r="O1195" i="1"/>
  <c r="Q1195" i="1" s="1"/>
  <c r="O1196" i="1"/>
  <c r="Q1196" i="1" s="1"/>
  <c r="O1198" i="1"/>
  <c r="Q1198" i="1" s="1"/>
  <c r="O1199" i="1"/>
  <c r="Q1199" i="1" s="1"/>
  <c r="O1200" i="1"/>
  <c r="Q1200" i="1" s="1"/>
  <c r="O1201" i="1"/>
  <c r="Q1201" i="1" s="1"/>
  <c r="O1202" i="1"/>
  <c r="Q1202" i="1" s="1"/>
  <c r="O1203" i="1"/>
  <c r="Q1203" i="1" s="1"/>
  <c r="O1204" i="1"/>
  <c r="Q1204" i="1" s="1"/>
  <c r="O1205" i="1"/>
  <c r="Q1205" i="1" s="1"/>
  <c r="O1206" i="1"/>
  <c r="Q1206" i="1" s="1"/>
  <c r="P1211" i="1"/>
  <c r="O1211" i="1"/>
  <c r="P1215" i="1"/>
  <c r="O1215" i="1"/>
  <c r="P1219" i="1"/>
  <c r="O1219" i="1"/>
  <c r="P1223" i="1"/>
  <c r="O1223" i="1"/>
  <c r="P1227" i="1"/>
  <c r="O1227" i="1"/>
  <c r="P1212" i="1"/>
  <c r="O1212" i="1"/>
  <c r="P1216" i="1"/>
  <c r="O1216" i="1"/>
  <c r="P1220" i="1"/>
  <c r="O1220" i="1"/>
  <c r="P1224" i="1"/>
  <c r="O1224" i="1"/>
  <c r="O1228" i="1"/>
  <c r="Q1228" i="1" s="1"/>
  <c r="O1230" i="1"/>
  <c r="Q1230" i="1" s="1"/>
  <c r="O1231" i="1"/>
  <c r="Q1231" i="1" s="1"/>
  <c r="O1232" i="1"/>
  <c r="Q1232" i="1" s="1"/>
  <c r="O1233" i="1"/>
  <c r="Q1233" i="1" s="1"/>
  <c r="O1235" i="1"/>
  <c r="Q1235" i="1" s="1"/>
  <c r="O1236" i="1"/>
  <c r="Q1236" i="1" s="1"/>
  <c r="O1237" i="1"/>
  <c r="Q1237" i="1" s="1"/>
  <c r="O1238" i="1"/>
  <c r="Q1238" i="1" s="1"/>
  <c r="O1239" i="1"/>
  <c r="Q1239" i="1" s="1"/>
  <c r="O1240" i="1"/>
  <c r="Q1240" i="1" s="1"/>
  <c r="O1241" i="1"/>
  <c r="Q1241" i="1" s="1"/>
  <c r="O1242" i="1"/>
  <c r="Q1242" i="1" s="1"/>
  <c r="O1243" i="1"/>
  <c r="Q1243" i="1" s="1"/>
  <c r="O1244" i="1"/>
  <c r="Q1244" i="1" s="1"/>
  <c r="O1245" i="1"/>
  <c r="Q1245" i="1" s="1"/>
  <c r="O1246" i="1"/>
  <c r="Q1246" i="1" s="1"/>
  <c r="O1247" i="1"/>
  <c r="Q1247" i="1" s="1"/>
  <c r="O1248" i="1"/>
  <c r="Q1248" i="1" s="1"/>
  <c r="O1249" i="1"/>
  <c r="Q1249" i="1" s="1"/>
  <c r="O1250" i="1"/>
  <c r="Q1250" i="1" s="1"/>
  <c r="O1251" i="1"/>
  <c r="Q1251" i="1" s="1"/>
  <c r="O1253" i="1"/>
  <c r="Q1253" i="1" s="1"/>
  <c r="O1254" i="1"/>
  <c r="Q1254" i="1" s="1"/>
  <c r="O1270" i="1"/>
  <c r="Q1270" i="1" s="1"/>
  <c r="O1271" i="1"/>
  <c r="Q1271" i="1" s="1"/>
  <c r="O1272" i="1"/>
  <c r="Q1272" i="1" s="1"/>
  <c r="O1274" i="1"/>
  <c r="Q1274" i="1" s="1"/>
  <c r="O1292" i="1"/>
  <c r="Q1292" i="1" s="1"/>
  <c r="O1293" i="1"/>
  <c r="Q1293" i="1" s="1"/>
  <c r="O1294" i="1"/>
  <c r="Q1294" i="1" s="1"/>
  <c r="O1295" i="1"/>
  <c r="Q1295" i="1" s="1"/>
  <c r="O1297" i="1"/>
  <c r="Q1297" i="1" s="1"/>
  <c r="O1298" i="1"/>
  <c r="Q1298" i="1" s="1"/>
  <c r="O1299" i="1"/>
  <c r="Q1299" i="1" s="1"/>
  <c r="O1300" i="1"/>
  <c r="Q1300" i="1" s="1"/>
  <c r="O1301" i="1"/>
  <c r="Q1301" i="1" s="1"/>
  <c r="O1307" i="1"/>
  <c r="Q1307" i="1" s="1"/>
  <c r="O1308" i="1"/>
  <c r="Q1308" i="1" s="1"/>
  <c r="O1309" i="1"/>
  <c r="Q1309" i="1" s="1"/>
  <c r="O1310" i="1"/>
  <c r="Q1310" i="1" s="1"/>
  <c r="O1311" i="1"/>
  <c r="Q1311" i="1" s="1"/>
  <c r="O1312" i="1"/>
  <c r="Q1312" i="1" s="1"/>
  <c r="O1313" i="1"/>
  <c r="Q1313" i="1" s="1"/>
  <c r="O1314" i="1"/>
  <c r="Q1314" i="1" s="1"/>
  <c r="O1315" i="1"/>
  <c r="Q1315" i="1" s="1"/>
  <c r="O1316" i="1"/>
  <c r="Q1316" i="1" s="1"/>
  <c r="O1317" i="1"/>
  <c r="Q1317" i="1" s="1"/>
  <c r="O1318" i="1"/>
  <c r="Q1318" i="1" s="1"/>
  <c r="O1319" i="1"/>
  <c r="Q1319" i="1" s="1"/>
  <c r="O1320" i="1"/>
  <c r="Q1320" i="1" s="1"/>
  <c r="O1321" i="1"/>
  <c r="Q1321" i="1" s="1"/>
  <c r="O1322" i="1"/>
  <c r="Q1322" i="1" s="1"/>
  <c r="O1323" i="1"/>
  <c r="Q1323" i="1" s="1"/>
  <c r="O1324" i="1"/>
  <c r="Q1324" i="1" s="1"/>
  <c r="O1325" i="1"/>
  <c r="Q1325" i="1" s="1"/>
  <c r="O1326" i="1"/>
  <c r="Q1326" i="1" s="1"/>
  <c r="O1327" i="1"/>
  <c r="Q1327" i="1" s="1"/>
  <c r="O1329" i="1"/>
  <c r="Q1329" i="1" s="1"/>
  <c r="O1330" i="1"/>
  <c r="Q1330" i="1" s="1"/>
  <c r="O1331" i="1"/>
  <c r="Q1331" i="1" s="1"/>
  <c r="O1332" i="1"/>
  <c r="Q1332" i="1" s="1"/>
  <c r="O1333" i="1"/>
  <c r="Q1333" i="1" s="1"/>
  <c r="O1334" i="1"/>
  <c r="Q1334" i="1" s="1"/>
  <c r="P1357" i="1"/>
  <c r="O1357" i="1"/>
  <c r="P1361" i="1"/>
  <c r="O1361" i="1"/>
  <c r="P1365" i="1"/>
  <c r="O1365" i="1"/>
  <c r="P1370" i="1"/>
  <c r="O1370" i="1"/>
  <c r="P1374" i="1"/>
  <c r="O1374" i="1"/>
  <c r="P1378" i="1"/>
  <c r="O1378" i="1"/>
  <c r="P1382" i="1"/>
  <c r="O1382" i="1"/>
  <c r="P1387" i="1"/>
  <c r="O1387" i="1"/>
  <c r="P1358" i="1"/>
  <c r="O1358" i="1"/>
  <c r="P1362" i="1"/>
  <c r="O1362" i="1"/>
  <c r="P1366" i="1"/>
  <c r="O1366" i="1"/>
  <c r="P1371" i="1"/>
  <c r="O1371" i="1"/>
  <c r="P1375" i="1"/>
  <c r="O1375" i="1"/>
  <c r="P1379" i="1"/>
  <c r="O1379" i="1"/>
  <c r="P1383" i="1"/>
  <c r="O1383" i="1"/>
  <c r="P1388" i="1"/>
  <c r="O1388" i="1"/>
  <c r="P1359" i="1"/>
  <c r="O1359" i="1"/>
  <c r="P1363" i="1"/>
  <c r="O1363" i="1"/>
  <c r="P1368" i="1"/>
  <c r="O1368" i="1"/>
  <c r="P1372" i="1"/>
  <c r="O1372" i="1"/>
  <c r="P1376" i="1"/>
  <c r="O1376" i="1"/>
  <c r="P1380" i="1"/>
  <c r="O1380" i="1"/>
  <c r="P1385" i="1"/>
  <c r="O1385" i="1"/>
  <c r="P1356" i="1"/>
  <c r="O1356" i="1"/>
  <c r="P1360" i="1"/>
  <c r="O1360" i="1"/>
  <c r="P1364" i="1"/>
  <c r="O1364" i="1"/>
  <c r="P1369" i="1"/>
  <c r="O1369" i="1"/>
  <c r="P1373" i="1"/>
  <c r="O1373" i="1"/>
  <c r="P1377" i="1"/>
  <c r="O1377" i="1"/>
  <c r="P1381" i="1"/>
  <c r="O1381" i="1"/>
  <c r="P1386" i="1"/>
  <c r="O1386" i="1"/>
  <c r="O1389" i="1"/>
  <c r="Q1389" i="1" s="1"/>
  <c r="O1390" i="1"/>
  <c r="Q1390" i="1" s="1"/>
  <c r="O1391" i="1"/>
  <c r="Q1391" i="1" s="1"/>
  <c r="O1392" i="1"/>
  <c r="Q1392" i="1" s="1"/>
  <c r="O1393" i="1"/>
  <c r="Q1393" i="1" s="1"/>
  <c r="O1394" i="1"/>
  <c r="Q1394" i="1" s="1"/>
  <c r="O1395" i="1"/>
  <c r="Q1395" i="1" s="1"/>
  <c r="O1396" i="1"/>
  <c r="Q1396" i="1" s="1"/>
  <c r="O1397" i="1"/>
  <c r="Q1397" i="1" s="1"/>
  <c r="O1398" i="1"/>
  <c r="Q1398" i="1" s="1"/>
  <c r="O1399" i="1"/>
  <c r="Q1399" i="1" s="1"/>
  <c r="O1430" i="1"/>
  <c r="Q1430" i="1" s="1"/>
  <c r="O1434" i="1"/>
  <c r="Q1434" i="1" s="1"/>
  <c r="O1438" i="1"/>
  <c r="Q1438" i="1" s="1"/>
  <c r="O1443" i="1"/>
  <c r="Q1443" i="1" s="1"/>
  <c r="O1444" i="1"/>
  <c r="Q1444" i="1" s="1"/>
  <c r="O1445" i="1"/>
  <c r="Q1445" i="1" s="1"/>
  <c r="O1446" i="1"/>
  <c r="Q1446" i="1" s="1"/>
  <c r="O1447" i="1"/>
  <c r="Q1447" i="1" s="1"/>
  <c r="O1448" i="1"/>
  <c r="Q1448" i="1" s="1"/>
  <c r="O1449" i="1"/>
  <c r="Q1449" i="1" s="1"/>
  <c r="O1450" i="1"/>
  <c r="Q1450" i="1" s="1"/>
  <c r="O1452" i="1"/>
  <c r="Q1452" i="1" s="1"/>
  <c r="O1459" i="1"/>
  <c r="Q1459" i="1" s="1"/>
  <c r="O1460" i="1"/>
  <c r="Q1460" i="1" s="1"/>
  <c r="O1464" i="1"/>
  <c r="Q1464" i="1" s="1"/>
  <c r="O1465" i="1"/>
  <c r="Q1465" i="1" s="1"/>
  <c r="O1466" i="1"/>
  <c r="Q1466" i="1" s="1"/>
  <c r="O1468" i="1"/>
  <c r="Q1468" i="1" s="1"/>
  <c r="O1469" i="1"/>
  <c r="Q1469" i="1" s="1"/>
  <c r="O1472" i="1"/>
  <c r="Q1472" i="1" s="1"/>
  <c r="O1484" i="1"/>
  <c r="Q1484" i="1" s="1"/>
  <c r="O1485" i="1"/>
  <c r="Q1485" i="1" s="1"/>
  <c r="O1486" i="1"/>
  <c r="Q1486" i="1" s="1"/>
  <c r="O1487" i="1"/>
  <c r="Q1487" i="1" s="1"/>
  <c r="O1488" i="1"/>
  <c r="Q1488" i="1" s="1"/>
  <c r="O1489" i="1"/>
  <c r="Q1489" i="1" s="1"/>
  <c r="O1490" i="1"/>
  <c r="Q1490" i="1" s="1"/>
  <c r="O1491" i="1"/>
  <c r="Q1491" i="1" s="1"/>
  <c r="O1492" i="1"/>
  <c r="Q1492" i="1" s="1"/>
  <c r="O1493" i="1"/>
  <c r="Q1493" i="1" s="1"/>
  <c r="O1497" i="1"/>
  <c r="Q1497" i="1" s="1"/>
  <c r="O1498" i="1"/>
  <c r="Q1498" i="1" s="1"/>
  <c r="O1499" i="1"/>
  <c r="Q1499" i="1" s="1"/>
  <c r="O1500" i="1"/>
  <c r="Q1500" i="1" s="1"/>
  <c r="O1501" i="1"/>
  <c r="Q1501" i="1" s="1"/>
  <c r="O1502" i="1"/>
  <c r="Q1502" i="1" s="1"/>
  <c r="O1503" i="1"/>
  <c r="Q1503" i="1" s="1"/>
  <c r="O1504" i="1"/>
  <c r="Q1504" i="1" s="1"/>
  <c r="O1505" i="1"/>
  <c r="Q1505" i="1" s="1"/>
  <c r="O1506" i="1"/>
  <c r="Q1506" i="1" s="1"/>
  <c r="O1507" i="1"/>
  <c r="Q1507" i="1" s="1"/>
  <c r="O1509" i="1"/>
  <c r="Q1509" i="1" s="1"/>
  <c r="O1510" i="1"/>
  <c r="Q1510" i="1" s="1"/>
  <c r="O727" i="1"/>
  <c r="Q727" i="1" s="1"/>
  <c r="O724" i="1"/>
  <c r="Q724" i="1" s="1"/>
  <c r="O723" i="1"/>
  <c r="Q723" i="1" s="1"/>
  <c r="O663" i="1"/>
  <c r="Q663" i="1" s="1"/>
  <c r="O660" i="1"/>
  <c r="Q660" i="1" s="1"/>
  <c r="O623" i="1"/>
  <c r="Q623" i="1" s="1"/>
  <c r="O622" i="1"/>
  <c r="Q622" i="1" s="1"/>
  <c r="O620" i="1"/>
  <c r="Q620" i="1" s="1"/>
  <c r="O618" i="1"/>
  <c r="Q618" i="1" s="1"/>
  <c r="O619" i="1"/>
  <c r="Q619" i="1" s="1"/>
  <c r="P1346" i="1"/>
  <c r="Q1346" i="1" s="1"/>
  <c r="P1348" i="1"/>
  <c r="Q1348" i="1" s="1"/>
  <c r="P1349" i="1"/>
  <c r="Q1349" i="1" s="1"/>
  <c r="P1347" i="1"/>
  <c r="Q1347" i="1" s="1"/>
  <c r="P1345" i="1"/>
  <c r="Q1345" i="1" s="1"/>
  <c r="P1344" i="1"/>
  <c r="Q1344" i="1" s="1"/>
  <c r="P1343" i="1"/>
  <c r="Q1343" i="1" s="1"/>
  <c r="K27" i="1"/>
  <c r="G11" i="2" s="1"/>
  <c r="K1517" i="1"/>
  <c r="G32" i="2" s="1"/>
  <c r="K1455" i="1"/>
  <c r="G31" i="2" s="1"/>
  <c r="K1351" i="1"/>
  <c r="G30" i="2" s="1"/>
  <c r="K1339" i="1"/>
  <c r="G29" i="2" s="1"/>
  <c r="K1303" i="1"/>
  <c r="G28" i="2" s="1"/>
  <c r="K1165" i="1"/>
  <c r="G26" i="2" s="1"/>
  <c r="K1266" i="1"/>
  <c r="G27" i="2" s="1"/>
  <c r="K1079" i="1"/>
  <c r="G25" i="2" s="1"/>
  <c r="K1028" i="1"/>
  <c r="G24" i="2" s="1"/>
  <c r="K982" i="1"/>
  <c r="G23" i="2" s="1"/>
  <c r="K975" i="1"/>
  <c r="G22" i="2" s="1"/>
  <c r="K968" i="1"/>
  <c r="G21" i="2" s="1"/>
  <c r="K953" i="1"/>
  <c r="G20" i="2" s="1"/>
  <c r="K932" i="1"/>
  <c r="G19" i="2" s="1"/>
  <c r="K817" i="1"/>
  <c r="G18" i="2" s="1"/>
  <c r="K749" i="1"/>
  <c r="G17" i="2" s="1"/>
  <c r="K712" i="1"/>
  <c r="G16" i="2" s="1"/>
  <c r="K667" i="1"/>
  <c r="G15" i="2" s="1"/>
  <c r="K580" i="1"/>
  <c r="G14" i="2" s="1"/>
  <c r="K550" i="1"/>
  <c r="G13" i="2" s="1"/>
  <c r="K63" i="1"/>
  <c r="G12" i="2" s="1"/>
  <c r="A982" i="1"/>
  <c r="A977" i="1"/>
  <c r="A975" i="1"/>
  <c r="A970" i="1"/>
  <c r="H545" i="1"/>
  <c r="P545" i="1" s="1"/>
  <c r="A17" i="1"/>
  <c r="P1420" i="1"/>
  <c r="O1420" i="1"/>
  <c r="P665" i="1"/>
  <c r="O665" i="1"/>
  <c r="H547" i="1"/>
  <c r="P547" i="1" s="1"/>
  <c r="H546" i="1"/>
  <c r="P546" i="1" s="1"/>
  <c r="H544" i="1"/>
  <c r="P544" i="1" s="1"/>
  <c r="H543" i="1"/>
  <c r="P543" i="1" s="1"/>
  <c r="H542" i="1"/>
  <c r="P542" i="1" s="1"/>
  <c r="H541" i="1"/>
  <c r="O541" i="1" s="1"/>
  <c r="H540" i="1"/>
  <c r="P540" i="1" s="1"/>
  <c r="H539" i="1"/>
  <c r="O539" i="1" s="1"/>
  <c r="H1440" i="1"/>
  <c r="O1440" i="1" s="1"/>
  <c r="H1435" i="1"/>
  <c r="O1435" i="1" s="1"/>
  <c r="H1422" i="1"/>
  <c r="O1422" i="1" s="1"/>
  <c r="H1419" i="1"/>
  <c r="O1419" i="1" s="1"/>
  <c r="A1385" i="1"/>
  <c r="Q827" i="1" l="1"/>
  <c r="Q558" i="1"/>
  <c r="Q479" i="1"/>
  <c r="Q430" i="1"/>
  <c r="Q845" i="1"/>
  <c r="Q832" i="1"/>
  <c r="Q532" i="1"/>
  <c r="Q487" i="1"/>
  <c r="Q455" i="1"/>
  <c r="Q829" i="1"/>
  <c r="Q722" i="1"/>
  <c r="Q853" i="1"/>
  <c r="Q515" i="1"/>
  <c r="Q519" i="1"/>
  <c r="Q483" i="1"/>
  <c r="Q451" i="1"/>
  <c r="Q424" i="1"/>
  <c r="Q841" i="1"/>
  <c r="Q568" i="1"/>
  <c r="Q311" i="1"/>
  <c r="Q250" i="1"/>
  <c r="Q847" i="1"/>
  <c r="Q823" i="1"/>
  <c r="Q563" i="1"/>
  <c r="Q332" i="1"/>
  <c r="Q839" i="1"/>
  <c r="Q716" i="1"/>
  <c r="Q556" i="1"/>
  <c r="Q491" i="1"/>
  <c r="Q459" i="1"/>
  <c r="Q428" i="1"/>
  <c r="Q720" i="1"/>
  <c r="Q447" i="1"/>
  <c r="Q426" i="1"/>
  <c r="Q851" i="1"/>
  <c r="Q825" i="1"/>
  <c r="Q565" i="1"/>
  <c r="Q509" i="1"/>
  <c r="Q300" i="1"/>
  <c r="Q287" i="1"/>
  <c r="Q277" i="1"/>
  <c r="Q266" i="1"/>
  <c r="Q255" i="1"/>
  <c r="Q499" i="1"/>
  <c r="Q467" i="1"/>
  <c r="Q435" i="1"/>
  <c r="Q495" i="1"/>
  <c r="Q463" i="1"/>
  <c r="Q503" i="1"/>
  <c r="Q471" i="1"/>
  <c r="Q439" i="1"/>
  <c r="Q475" i="1"/>
  <c r="Q443" i="1"/>
  <c r="Q419" i="1"/>
  <c r="Q421" i="1"/>
  <c r="Q571" i="1"/>
  <c r="Q305" i="1"/>
  <c r="Q574" i="1"/>
  <c r="Q316" i="1"/>
  <c r="Q295" i="1"/>
  <c r="Q282" i="1"/>
  <c r="Q271" i="1"/>
  <c r="Q261" i="1"/>
  <c r="Q363" i="1"/>
  <c r="Q355" i="1"/>
  <c r="Q339" i="1"/>
  <c r="Q1220" i="1"/>
  <c r="Q1212" i="1"/>
  <c r="Q1223" i="1"/>
  <c r="Q1215" i="1"/>
  <c r="Q1221" i="1"/>
  <c r="Q1213" i="1"/>
  <c r="Q1068" i="1"/>
  <c r="Q1058" i="1"/>
  <c r="Q1021" i="1"/>
  <c r="Q1012" i="1"/>
  <c r="Q990" i="1"/>
  <c r="Q965" i="1"/>
  <c r="Q951" i="1"/>
  <c r="Q941" i="1"/>
  <c r="Q812" i="1"/>
  <c r="Q804" i="1"/>
  <c r="Q796" i="1"/>
  <c r="Q1070" i="1"/>
  <c r="Q1019" i="1"/>
  <c r="Q988" i="1"/>
  <c r="Q945" i="1"/>
  <c r="Q810" i="1"/>
  <c r="Q794" i="1"/>
  <c r="Q1067" i="1"/>
  <c r="Q1057" i="1"/>
  <c r="Q1020" i="1"/>
  <c r="Q1011" i="1"/>
  <c r="Q989" i="1"/>
  <c r="Q964" i="1"/>
  <c r="Q950" i="1"/>
  <c r="Q939" i="1"/>
  <c r="Q811" i="1"/>
  <c r="Q803" i="1"/>
  <c r="Q795" i="1"/>
  <c r="Q1060" i="1"/>
  <c r="Q1014" i="1"/>
  <c r="Q979" i="1"/>
  <c r="Q937" i="1"/>
  <c r="Q798" i="1"/>
  <c r="Q1381" i="1"/>
  <c r="Q1373" i="1"/>
  <c r="Q1364" i="1"/>
  <c r="Q1356" i="1"/>
  <c r="Q1380" i="1"/>
  <c r="Q1372" i="1"/>
  <c r="Q1363" i="1"/>
  <c r="Q1388" i="1"/>
  <c r="Q1379" i="1"/>
  <c r="Q1371" i="1"/>
  <c r="Q1362" i="1"/>
  <c r="Q1387" i="1"/>
  <c r="Q1378" i="1"/>
  <c r="Q1370" i="1"/>
  <c r="Q1361" i="1"/>
  <c r="Q1224" i="1"/>
  <c r="Q1216" i="1"/>
  <c r="Q1227" i="1"/>
  <c r="Q1219" i="1"/>
  <c r="Q1211" i="1"/>
  <c r="Q1225" i="1"/>
  <c r="Q1217" i="1"/>
  <c r="Q1072" i="1"/>
  <c r="Q1063" i="1"/>
  <c r="Q1033" i="1"/>
  <c r="Q1017" i="1"/>
  <c r="Q995" i="1"/>
  <c r="Q986" i="1"/>
  <c r="Q960" i="1"/>
  <c r="Q947" i="1"/>
  <c r="Q821" i="1"/>
  <c r="Q808" i="1"/>
  <c r="Q800" i="1"/>
  <c r="Q792" i="1"/>
  <c r="Q1056" i="1"/>
  <c r="Q1010" i="1"/>
  <c r="Q958" i="1"/>
  <c r="Q814" i="1"/>
  <c r="Q802" i="1"/>
  <c r="Q1071" i="1"/>
  <c r="Q1062" i="1"/>
  <c r="Q1026" i="1"/>
  <c r="Q1015" i="1"/>
  <c r="Q994" i="1"/>
  <c r="Q980" i="1"/>
  <c r="Q959" i="1"/>
  <c r="Q946" i="1"/>
  <c r="Q815" i="1"/>
  <c r="Q807" i="1"/>
  <c r="Q799" i="1"/>
  <c r="Q1066" i="1"/>
  <c r="Q1024" i="1"/>
  <c r="Q993" i="1"/>
  <c r="Q949" i="1"/>
  <c r="Q806" i="1"/>
  <c r="Q1226" i="1"/>
  <c r="Q1218" i="1"/>
  <c r="Q1210" i="1"/>
  <c r="Q1069" i="1"/>
  <c r="Q1059" i="1"/>
  <c r="Q1022" i="1"/>
  <c r="Q1013" i="1"/>
  <c r="Q992" i="1"/>
  <c r="Q966" i="1"/>
  <c r="Q957" i="1"/>
  <c r="Q944" i="1"/>
  <c r="Q813" i="1"/>
  <c r="Q805" i="1"/>
  <c r="Q797" i="1"/>
  <c r="Q963" i="1"/>
  <c r="Q1386" i="1"/>
  <c r="Q1377" i="1"/>
  <c r="Q1369" i="1"/>
  <c r="Q1360" i="1"/>
  <c r="Q1385" i="1"/>
  <c r="Q1376" i="1"/>
  <c r="Q1368" i="1"/>
  <c r="Q1359" i="1"/>
  <c r="Q1383" i="1"/>
  <c r="Q1375" i="1"/>
  <c r="Q1366" i="1"/>
  <c r="Q1358" i="1"/>
  <c r="Q1382" i="1"/>
  <c r="Q1374" i="1"/>
  <c r="Q1365" i="1"/>
  <c r="Q1357" i="1"/>
  <c r="Q1222" i="1"/>
  <c r="Q1214" i="1"/>
  <c r="Q1064" i="1"/>
  <c r="Q1055" i="1"/>
  <c r="Q1018" i="1"/>
  <c r="Q996" i="1"/>
  <c r="Q987" i="1"/>
  <c r="Q961" i="1"/>
  <c r="Q948" i="1"/>
  <c r="Q822" i="1"/>
  <c r="Q809" i="1"/>
  <c r="Q801" i="1"/>
  <c r="Q793" i="1"/>
  <c r="O968" i="1"/>
  <c r="H21" i="2" s="1"/>
  <c r="O1351" i="1"/>
  <c r="H30" i="2" s="1"/>
  <c r="P749" i="1"/>
  <c r="I17" i="2" s="1"/>
  <c r="P541" i="1"/>
  <c r="Q541" i="1" s="1"/>
  <c r="A1298" i="1"/>
  <c r="A1309" i="1"/>
  <c r="A1407" i="1"/>
  <c r="A1515" i="1"/>
  <c r="A1511" i="1"/>
  <c r="A1506" i="1"/>
  <c r="A1502" i="1"/>
  <c r="A1498" i="1"/>
  <c r="A1470" i="1"/>
  <c r="A1465" i="1"/>
  <c r="A1460" i="1"/>
  <c r="A1492" i="1"/>
  <c r="A1488" i="1"/>
  <c r="A1484" i="1"/>
  <c r="A1479" i="1"/>
  <c r="A1475" i="1"/>
  <c r="A1396" i="1"/>
  <c r="A1392" i="1"/>
  <c r="A1388" i="1"/>
  <c r="A1383" i="1"/>
  <c r="A1379" i="1"/>
  <c r="A1375" i="1"/>
  <c r="A1371" i="1"/>
  <c r="A1366" i="1"/>
  <c r="A1362" i="1"/>
  <c r="A1358" i="1"/>
  <c r="A1451" i="1"/>
  <c r="A1447" i="1"/>
  <c r="A1443" i="1"/>
  <c r="A1438" i="1"/>
  <c r="A1434" i="1"/>
  <c r="A1429" i="1"/>
  <c r="A1422" i="1"/>
  <c r="A1416" i="1"/>
  <c r="A1411" i="1"/>
  <c r="A1514" i="1"/>
  <c r="A1510" i="1"/>
  <c r="A1505" i="1"/>
  <c r="A1501" i="1"/>
  <c r="A1497" i="1"/>
  <c r="A1469" i="1"/>
  <c r="A1464" i="1"/>
  <c r="A1459" i="1"/>
  <c r="A1491" i="1"/>
  <c r="A1487" i="1"/>
  <c r="A1482" i="1"/>
  <c r="A1478" i="1"/>
  <c r="A1399" i="1"/>
  <c r="A1395" i="1"/>
  <c r="A1391" i="1"/>
  <c r="A1387" i="1"/>
  <c r="A1382" i="1"/>
  <c r="A1378" i="1"/>
  <c r="A1374" i="1"/>
  <c r="A1370" i="1"/>
  <c r="A1365" i="1"/>
  <c r="A1361" i="1"/>
  <c r="A1357" i="1"/>
  <c r="A1450" i="1"/>
  <c r="A1446" i="1"/>
  <c r="A1441" i="1"/>
  <c r="A1437" i="1"/>
  <c r="A1432" i="1"/>
  <c r="A1427" i="1"/>
  <c r="A1420" i="1"/>
  <c r="A1415" i="1"/>
  <c r="A1409" i="1"/>
  <c r="A1404" i="1"/>
  <c r="A1344" i="1"/>
  <c r="A1327" i="1"/>
  <c r="A1323" i="1"/>
  <c r="A1319" i="1"/>
  <c r="A1315" i="1"/>
  <c r="A1311" i="1"/>
  <c r="A1307" i="1"/>
  <c r="A1331" i="1"/>
  <c r="A1300" i="1"/>
  <c r="A1296" i="1"/>
  <c r="A1292" i="1"/>
  <c r="A1513" i="1"/>
  <c r="A1509" i="1"/>
  <c r="A1504" i="1"/>
  <c r="A1500" i="1"/>
  <c r="A1473" i="1"/>
  <c r="A1468" i="1"/>
  <c r="A1463" i="1"/>
  <c r="A1495" i="1"/>
  <c r="A1490" i="1"/>
  <c r="A1486" i="1"/>
  <c r="A1481" i="1"/>
  <c r="A1477" i="1"/>
  <c r="A1398" i="1"/>
  <c r="A1394" i="1"/>
  <c r="A1390" i="1"/>
  <c r="A1386" i="1"/>
  <c r="A1381" i="1"/>
  <c r="A1377" i="1"/>
  <c r="A1373" i="1"/>
  <c r="A1369" i="1"/>
  <c r="A1364" i="1"/>
  <c r="A1360" i="1"/>
  <c r="A1356" i="1"/>
  <c r="A1449" i="1"/>
  <c r="A1445" i="1"/>
  <c r="A1440" i="1"/>
  <c r="A1436" i="1"/>
  <c r="A1431" i="1"/>
  <c r="A1426" i="1"/>
  <c r="A1419" i="1"/>
  <c r="A1414" i="1"/>
  <c r="A1408" i="1"/>
  <c r="A1403" i="1"/>
  <c r="A1347" i="1"/>
  <c r="A1343" i="1"/>
  <c r="A1326" i="1"/>
  <c r="A1322" i="1"/>
  <c r="A1318" i="1"/>
  <c r="A1314" i="1"/>
  <c r="A1310" i="1"/>
  <c r="A1334" i="1"/>
  <c r="A1330" i="1"/>
  <c r="A1299" i="1"/>
  <c r="A1295" i="1"/>
  <c r="A1512" i="1"/>
  <c r="A1472" i="1"/>
  <c r="A1489" i="1"/>
  <c r="A1397" i="1"/>
  <c r="A1380" i="1"/>
  <c r="A1363" i="1"/>
  <c r="A1444" i="1"/>
  <c r="A1424" i="1"/>
  <c r="A1405" i="1"/>
  <c r="A1345" i="1"/>
  <c r="A1324" i="1"/>
  <c r="A1316" i="1"/>
  <c r="A1308" i="1"/>
  <c r="A1297" i="1"/>
  <c r="A1507" i="1"/>
  <c r="A1466" i="1"/>
  <c r="A1485" i="1"/>
  <c r="A1393" i="1"/>
  <c r="A1376" i="1"/>
  <c r="A1359" i="1"/>
  <c r="A1439" i="1"/>
  <c r="A1417" i="1"/>
  <c r="A1402" i="1"/>
  <c r="A1337" i="1"/>
  <c r="A1321" i="1"/>
  <c r="A1313" i="1"/>
  <c r="A1333" i="1"/>
  <c r="A1294" i="1"/>
  <c r="A1503" i="1"/>
  <c r="A1462" i="1"/>
  <c r="A1480" i="1"/>
  <c r="A1389" i="1"/>
  <c r="A1372" i="1"/>
  <c r="A1452" i="1"/>
  <c r="A1435" i="1"/>
  <c r="A1412" i="1"/>
  <c r="A1349" i="1"/>
  <c r="A1336" i="1"/>
  <c r="A1320" i="1"/>
  <c r="A1312" i="1"/>
  <c r="A1332" i="1"/>
  <c r="A1301" i="1"/>
  <c r="A1293" i="1"/>
  <c r="A1317" i="1"/>
  <c r="A1430" i="1"/>
  <c r="A1476" i="1"/>
  <c r="A1325" i="1"/>
  <c r="A1448" i="1"/>
  <c r="A1493" i="1"/>
  <c r="A1329" i="1"/>
  <c r="A1346" i="1"/>
  <c r="A1368" i="1"/>
  <c r="A1499" i="1"/>
  <c r="Q1420" i="1"/>
  <c r="Q665" i="1"/>
  <c r="P539" i="1"/>
  <c r="Q539" i="1" s="1"/>
  <c r="O540" i="1"/>
  <c r="Q540" i="1" s="1"/>
  <c r="O542" i="1"/>
  <c r="Q542" i="1" s="1"/>
  <c r="O543" i="1"/>
  <c r="Q543" i="1" s="1"/>
  <c r="O544" i="1"/>
  <c r="Q544" i="1" s="1"/>
  <c r="O545" i="1"/>
  <c r="Q545" i="1" s="1"/>
  <c r="O546" i="1"/>
  <c r="Q546" i="1" s="1"/>
  <c r="O547" i="1"/>
  <c r="Q547" i="1" s="1"/>
  <c r="P1422" i="1"/>
  <c r="Q1422" i="1" s="1"/>
  <c r="P1440" i="1"/>
  <c r="Q1440" i="1" s="1"/>
  <c r="P1419" i="1"/>
  <c r="Q1419" i="1" s="1"/>
  <c r="P1435" i="1"/>
  <c r="Q1435" i="1" s="1"/>
  <c r="A1028" i="1"/>
  <c r="A984" i="1"/>
  <c r="O1303" i="1" l="1"/>
  <c r="H28" i="2" s="1"/>
  <c r="O1455" i="1"/>
  <c r="H31" i="2" s="1"/>
  <c r="P932" i="1"/>
  <c r="I19" i="2" s="1"/>
  <c r="P1266" i="1"/>
  <c r="I27" i="2" s="1"/>
  <c r="P1339" i="1"/>
  <c r="I29" i="2" s="1"/>
  <c r="R1079" i="1"/>
  <c r="P1079" i="1"/>
  <c r="I25" i="2" s="1"/>
  <c r="O1339" i="1"/>
  <c r="H29" i="2" s="1"/>
  <c r="R982" i="1"/>
  <c r="P982" i="1"/>
  <c r="I23" i="2" s="1"/>
  <c r="O1028" i="1"/>
  <c r="H24" i="2" s="1"/>
  <c r="O1517" i="1"/>
  <c r="H32" i="2" s="1"/>
  <c r="R1028" i="1"/>
  <c r="P1028" i="1"/>
  <c r="I24" i="2" s="1"/>
  <c r="P953" i="1"/>
  <c r="I20" i="2" s="1"/>
  <c r="R968" i="1"/>
  <c r="P968" i="1"/>
  <c r="I21" i="2" s="1"/>
  <c r="P1303" i="1"/>
  <c r="I28" i="2" s="1"/>
  <c r="O953" i="1"/>
  <c r="H20" i="2" s="1"/>
  <c r="P975" i="1"/>
  <c r="I22" i="2" s="1"/>
  <c r="P1165" i="1"/>
  <c r="I26" i="2" s="1"/>
  <c r="R1351" i="1"/>
  <c r="P1351" i="1"/>
  <c r="I30" i="2" s="1"/>
  <c r="P1517" i="1"/>
  <c r="I32" i="2" s="1"/>
  <c r="O1165" i="1"/>
  <c r="H26" i="2" s="1"/>
  <c r="O975" i="1"/>
  <c r="H22" i="2" s="1"/>
  <c r="O1266" i="1"/>
  <c r="H27" i="2" s="1"/>
  <c r="P1455" i="1"/>
  <c r="I31" i="2" s="1"/>
  <c r="O1079" i="1"/>
  <c r="H25" i="2" s="1"/>
  <c r="O982" i="1"/>
  <c r="H23" i="2" s="1"/>
  <c r="P550" i="1"/>
  <c r="I13" i="2" s="1"/>
  <c r="R667" i="1"/>
  <c r="P667" i="1"/>
  <c r="I15" i="2" s="1"/>
  <c r="R550" i="1"/>
  <c r="O550" i="1"/>
  <c r="H13" i="2" s="1"/>
  <c r="O667" i="1"/>
  <c r="H15" i="2" s="1"/>
  <c r="R712" i="1"/>
  <c r="P712" i="1"/>
  <c r="I16" i="2" s="1"/>
  <c r="O817" i="1"/>
  <c r="H18" i="2" s="1"/>
  <c r="R580" i="1"/>
  <c r="P580" i="1"/>
  <c r="I14" i="2" s="1"/>
  <c r="O580" i="1"/>
  <c r="H14" i="2" s="1"/>
  <c r="R749" i="1"/>
  <c r="O749" i="1"/>
  <c r="H17" i="2" s="1"/>
  <c r="O712" i="1"/>
  <c r="H16" i="2" s="1"/>
  <c r="P817" i="1"/>
  <c r="I18" i="2" s="1"/>
  <c r="J28" i="2" l="1"/>
  <c r="J29" i="2"/>
  <c r="R975" i="1"/>
  <c r="O63" i="1"/>
  <c r="H12" i="2" s="1"/>
  <c r="R953" i="1"/>
  <c r="R1165" i="1"/>
  <c r="R1339" i="1"/>
  <c r="O932" i="1"/>
  <c r="H19" i="2" s="1"/>
  <c r="J24" i="2"/>
  <c r="J23" i="2"/>
  <c r="R1455" i="1"/>
  <c r="R1303" i="1"/>
  <c r="R1266" i="1"/>
  <c r="R932" i="1"/>
  <c r="R1517" i="1"/>
  <c r="J22" i="2"/>
  <c r="P63" i="1"/>
  <c r="I12" i="2" s="1"/>
  <c r="R817" i="1"/>
  <c r="R63" i="1" l="1"/>
  <c r="J21" i="2"/>
  <c r="J13" i="2"/>
  <c r="J12" i="2"/>
  <c r="J16" i="2"/>
  <c r="J17" i="2"/>
  <c r="J30" i="2"/>
  <c r="J15" i="2"/>
  <c r="J19" i="2"/>
  <c r="J26" i="2"/>
  <c r="J32" i="2"/>
  <c r="J20" i="2"/>
  <c r="J27" i="2"/>
  <c r="J14" i="2"/>
  <c r="J18" i="2"/>
  <c r="J25" i="2"/>
  <c r="J31" i="2"/>
  <c r="A1304" i="1"/>
  <c r="A1303" i="1"/>
  <c r="A1302" i="1"/>
  <c r="A1291" i="1"/>
  <c r="A1268" i="1"/>
  <c r="A1340" i="1" l="1"/>
  <c r="A1339" i="1"/>
  <c r="A1338" i="1"/>
  <c r="A1306" i="1"/>
  <c r="A1305" i="1"/>
  <c r="A1516" i="1"/>
  <c r="A1457" i="1"/>
  <c r="A1454" i="1"/>
  <c r="A1353" i="1"/>
  <c r="A968" i="1" l="1"/>
  <c r="A955" i="1"/>
  <c r="A580" i="1"/>
  <c r="A552" i="1"/>
  <c r="A1341" i="1" l="1"/>
  <c r="A1267" i="1"/>
  <c r="A1266" i="1"/>
  <c r="A1265" i="1"/>
  <c r="A1167" i="1"/>
  <c r="A1166" i="1"/>
  <c r="A1165" i="1"/>
  <c r="A1164" i="1"/>
  <c r="A1082" i="1"/>
  <c r="A1081" i="1"/>
  <c r="A1080" i="1"/>
  <c r="A1079" i="1"/>
  <c r="A1078" i="1"/>
  <c r="A1030" i="1"/>
  <c r="A954" i="1"/>
  <c r="A953" i="1"/>
  <c r="A952" i="1"/>
  <c r="A934" i="1"/>
  <c r="A933" i="1"/>
  <c r="A932" i="1"/>
  <c r="A819" i="1"/>
  <c r="A818" i="1"/>
  <c r="A817" i="1"/>
  <c r="A816" i="1"/>
  <c r="A751" i="1"/>
  <c r="A750" i="1"/>
  <c r="A749" i="1"/>
  <c r="A748" i="1"/>
  <c r="A714" i="1"/>
  <c r="A713" i="1"/>
  <c r="A712" i="1"/>
  <c r="A669" i="1"/>
  <c r="A668" i="1"/>
  <c r="A667" i="1"/>
  <c r="A666" i="1"/>
  <c r="A582" i="1"/>
  <c r="A581" i="1"/>
  <c r="A550" i="1"/>
  <c r="A54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3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521" i="1" l="1"/>
  <c r="Q1522" i="1" s="1"/>
  <c r="Q1523" i="1" s="1"/>
  <c r="R27" i="1"/>
  <c r="R1521" i="1" s="1"/>
  <c r="O27" i="1"/>
  <c r="H11" i="2" s="1"/>
  <c r="A1350" i="1"/>
  <c r="A65" i="1"/>
  <c r="H34" i="2" l="1"/>
  <c r="J11" i="2"/>
  <c r="J34" i="2" s="1"/>
  <c r="I35" i="2" s="1"/>
  <c r="J35" i="2" s="1"/>
  <c r="J36" i="2" s="1"/>
  <c r="R1522" i="1"/>
  <c r="R1523" i="1" s="1"/>
</calcChain>
</file>

<file path=xl/sharedStrings.xml><?xml version="1.0" encoding="utf-8"?>
<sst xmlns="http://schemas.openxmlformats.org/spreadsheetml/2006/main" count="5075" uniqueCount="1232">
  <si>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</si>
  <si>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</si>
  <si>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</si>
  <si>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</si>
  <si>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</si>
  <si>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</si>
  <si>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</si>
  <si>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</si>
  <si>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</si>
  <si>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</si>
  <si>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</si>
  <si>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</si>
  <si>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</si>
  <si>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</si>
  <si>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</si>
  <si>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</si>
  <si>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</si>
  <si>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02 - EXISTING CONSTRUCTION</t>
  </si>
  <si>
    <t>Subtotal (Existing Construction)</t>
  </si>
  <si>
    <t>DIVISION 03 - CONCRETE</t>
  </si>
  <si>
    <t>Subtotal (Concrete)</t>
  </si>
  <si>
    <t>DIVISION 05 - METALS</t>
  </si>
  <si>
    <t>Subtotal (Metals)</t>
  </si>
  <si>
    <t>DIVISION 06 - WOOD AND PALSTICS</t>
  </si>
  <si>
    <t>Subtotal (Wood and Plastics)</t>
  </si>
  <si>
    <t>DIVISION 07 - THERMAL AND MOISTRE PROTECTION</t>
  </si>
  <si>
    <t>Subtotal (Thermal and Moisture Protection)</t>
  </si>
  <si>
    <t>DIVISION 08 - OPENINGS</t>
  </si>
  <si>
    <t>Subtotal (Doors and Windows)</t>
  </si>
  <si>
    <t>DIVISION 09 - FINISHES</t>
  </si>
  <si>
    <t>Subtotal (Finishes)</t>
  </si>
  <si>
    <t>DIVISION 10 - SPECIALITIES</t>
  </si>
  <si>
    <t>Subtotal (Specialities)</t>
  </si>
  <si>
    <t>DIVISION 22 - PLUMBING</t>
  </si>
  <si>
    <t>Subtotal (Plumbing)</t>
  </si>
  <si>
    <t>DIVISION 23 - MECHANICAL</t>
  </si>
  <si>
    <t>Subtotal (Mechanical)</t>
  </si>
  <si>
    <t>DIVISION 26 - ELECTRICAL</t>
  </si>
  <si>
    <t>Subtotal (Electrical)</t>
  </si>
  <si>
    <t>DIVISION 31 - EARTHWORK</t>
  </si>
  <si>
    <t>Subtotal (Earthwork)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</si>
  <si>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</si>
  <si>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</si>
  <si>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</si>
  <si>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</si>
  <si>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</si>
  <si>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</si>
  <si>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</si>
  <si>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</si>
  <si>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</si>
  <si>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</si>
  <si>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</si>
  <si>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</si>
  <si>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</si>
  <si>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</si>
  <si>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</si>
  <si>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EXISTING CONDITIONS </t>
  </si>
  <si>
    <t>CONCRETE</t>
  </si>
  <si>
    <t xml:space="preserve">METAL </t>
  </si>
  <si>
    <t xml:space="preserve">WOOD AND PLASTIC </t>
  </si>
  <si>
    <t xml:space="preserve">THERMAL AND MOISTURE PROTECTION </t>
  </si>
  <si>
    <t xml:space="preserve">OPENINGS </t>
  </si>
  <si>
    <t xml:space="preserve">FINISHES </t>
  </si>
  <si>
    <t xml:space="preserve">SPECIALITIES </t>
  </si>
  <si>
    <t>PLUMBING</t>
  </si>
  <si>
    <t xml:space="preserve">MECHANICAL </t>
  </si>
  <si>
    <t xml:space="preserve">ELECTRICAL </t>
  </si>
  <si>
    <t xml:space="preserve">EARTHWORK </t>
  </si>
  <si>
    <t xml:space="preserve"> </t>
  </si>
  <si>
    <t>Project ID:</t>
  </si>
  <si>
    <t>Scope:</t>
  </si>
  <si>
    <t xml:space="preserve">No. Of Floors: </t>
  </si>
  <si>
    <t>LS</t>
  </si>
  <si>
    <t>DIVISION 04 - MASONRY</t>
  </si>
  <si>
    <t>MASONRY</t>
  </si>
  <si>
    <t>DIVISION 11 - EQUIPMENTS</t>
  </si>
  <si>
    <t>Subtotal (Masonry)</t>
  </si>
  <si>
    <t>EQUIPMENTS</t>
  </si>
  <si>
    <t>EXTERIOR IMPROVEMENTS</t>
  </si>
  <si>
    <t>UTILITIES</t>
  </si>
  <si>
    <t>DIVISION 33 - UTILITIES</t>
  </si>
  <si>
    <t>Subtotal (Utilities)</t>
  </si>
  <si>
    <t>Subtotal (Exterior Improvements</t>
  </si>
  <si>
    <t>DIVISION 28 - ELECTRONIC SAFETY &amp; SECURITY</t>
  </si>
  <si>
    <t>Subtotal (Electronic Safety &amp; Security)</t>
  </si>
  <si>
    <t>UNIT MANHOUR</t>
  </si>
  <si>
    <t>HOURLY WAGE</t>
  </si>
  <si>
    <t>DIVISION 27 - COMMUNICATIONS</t>
  </si>
  <si>
    <t>Subtotal (Communications)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</si>
  <si>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</si>
  <si>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</si>
  <si>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</si>
  <si>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</si>
  <si>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</si>
  <si>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</si>
  <si>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</si>
  <si>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</si>
  <si>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</si>
  <si>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</si>
  <si>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</si>
  <si>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</si>
  <si>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</si>
  <si>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</si>
  <si>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</si>
  <si>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</si>
  <si>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</si>
  <si>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CY</t>
  </si>
  <si>
    <t xml:space="preserve">REBARS </t>
  </si>
  <si>
    <t>#4 Rebars Horz. (in Concrete Walls)</t>
  </si>
  <si>
    <t>#4 Rebars Vert. (in Concrete Walls)</t>
  </si>
  <si>
    <t>#5 Rebars @ Top "Horz. &amp; Vert." (in 24" Thick Concrete Mat)</t>
  </si>
  <si>
    <t>#5 Rebars @ Bottom "Horz. &amp; Vert." (in 24" Thick Concrete Mat)</t>
  </si>
  <si>
    <t>#5 Rebars (in 8" Structural Slab)</t>
  </si>
  <si>
    <t>#4 Rebars @ Top (in Concrete Grade Beam)</t>
  </si>
  <si>
    <t>#4 Rebars @ Bottom (in Concrete Grade Beam)</t>
  </si>
  <si>
    <t>#3 Ties (in Concrete Grade Beam)</t>
  </si>
  <si>
    <t>#5 Rebars (in Cast-Concrete Lintel)</t>
  </si>
  <si>
    <t>METAL CONNECTIONS</t>
  </si>
  <si>
    <t>Miscellaneous Connections</t>
  </si>
  <si>
    <t>5/8" Gypsum Wall Board</t>
  </si>
  <si>
    <t>DIVISION 21 - FIRE SUPPRESSION SYSTEM</t>
  </si>
  <si>
    <t xml:space="preserve">FPD:1" Dry Fire Protection Black Steel SCH.40 PiPE </t>
  </si>
  <si>
    <t>FT</t>
  </si>
  <si>
    <t>FPD:1-1/2" Dry Fire Protection Black Steel SCH.40 PiPE</t>
  </si>
  <si>
    <t>FPD:4" Dry Fire Protection Black Steel SCH.40 PiPE</t>
  </si>
  <si>
    <t>FPW:2-1/2" Wet Fire Protection Black Steel SCH.40 PiPE</t>
  </si>
  <si>
    <t>FPW:1" Wet Fire Protection Black Steel SCH.40 PiPE</t>
  </si>
  <si>
    <t>FPW:4" Wet Fire Protection Black Steel SCH.40 PiPE</t>
  </si>
  <si>
    <t>FPW:6" Wet Fire Protection Black Steel SCH.40 PiPE</t>
  </si>
  <si>
    <t>FPW:1-1/2" Wet Fire Protection Black Steel SCH.40 PiPE</t>
  </si>
  <si>
    <t>FPW:1-1/4" Wet Fire Protection Black Steel SCH.40 PiPE</t>
  </si>
  <si>
    <t>ELBOW</t>
  </si>
  <si>
    <t>2-1/2" Elbow Black Steel SCH.40</t>
  </si>
  <si>
    <t>6" Elbow Black Steel SCH.40</t>
  </si>
  <si>
    <t>4" Elbow Black Steel SCH.40</t>
  </si>
  <si>
    <t>2" Elbow Black Steel SCH.40</t>
  </si>
  <si>
    <t>1-1/2" Elbow Black Steel SCH.40</t>
  </si>
  <si>
    <t>1" Elbow Black Steel SCH.40</t>
  </si>
  <si>
    <t>TEE</t>
  </si>
  <si>
    <t>2-1/2" Tee Black Steel SCH.40</t>
  </si>
  <si>
    <t>6" Tee Black Steel SCH.40</t>
  </si>
  <si>
    <t>4" Tee Black Steel SCH.40</t>
  </si>
  <si>
    <t>2" Tee Black Steel SCH.40</t>
  </si>
  <si>
    <t>1-1/2" Tee Black Steel SCH.40</t>
  </si>
  <si>
    <t>1" Tee Black Steel SCH.40</t>
  </si>
  <si>
    <t>1-Fire Sprinkler_x000D_
MFG: Reliable_x000D_
Model: F1FR</t>
  </si>
  <si>
    <t>2-Fire Sprinkler_x000D_
MFG: Reliable_x000D_
Model: F1FR</t>
  </si>
  <si>
    <t>3-Fire Sprinkler_x000D_
MFG: Reliable_x000D_
Model: F3QR56</t>
  </si>
  <si>
    <t>4-Fire Sprinkler _x000D_
MFG: Reliable_x000D_
Model: F1FR</t>
  </si>
  <si>
    <t>5-Fire Sprinkler_x000D_
MFG: Victaulic _x000D_
Model: BB1012</t>
  </si>
  <si>
    <t>Zone Control Valve</t>
  </si>
  <si>
    <t>Supervised Isolation Valve</t>
  </si>
  <si>
    <t>4" Class 1 Manual Wet Combimed Sprinkler Stand Pipe System  And Provide Hose Valve</t>
  </si>
  <si>
    <t>Hose Valve Cabient</t>
  </si>
  <si>
    <t xml:space="preserve">6" AMES 300SS Double Detector Check Valve </t>
  </si>
  <si>
    <t>FP-1:Fire Protection Pump_x000D_
MFr:AC FIRE PUMP_x000D_
Model:8100</t>
  </si>
  <si>
    <t>JP-1:Fire Protection Pump_x000D_
MFR:GOULDS_x000D_
Model:3SV-07</t>
  </si>
  <si>
    <t>FIRE PUMP</t>
  </si>
  <si>
    <t>JOCKEY PUMP</t>
  </si>
  <si>
    <t>FIRE PIPES</t>
  </si>
  <si>
    <t>FIRE PIPES FITTINGS</t>
  </si>
  <si>
    <t>SPRINKLERS</t>
  </si>
  <si>
    <t>VALVES</t>
  </si>
  <si>
    <t>PLUMBING FIXTURES</t>
  </si>
  <si>
    <t>SANITARY PIPES</t>
  </si>
  <si>
    <t>FLEXIBLE DUCT</t>
  </si>
  <si>
    <t>Quadplex Receptacle</t>
  </si>
  <si>
    <t>SWITCHES</t>
  </si>
  <si>
    <t>Single Pole Toggle Switch</t>
  </si>
  <si>
    <t>WIRING AND CONDUITS</t>
  </si>
  <si>
    <t>3/4" EMT Conduit</t>
  </si>
  <si>
    <t>#12 AWG Wiring</t>
  </si>
  <si>
    <t>COMMUNICATION FIXTURES</t>
  </si>
  <si>
    <t>Utility Data Outlet</t>
  </si>
  <si>
    <t>Standard Data Outlet</t>
  </si>
  <si>
    <t>Sipr Outlet</t>
  </si>
  <si>
    <t>Utility outlet Floor Box</t>
  </si>
  <si>
    <t>4" Conduits from THH</t>
  </si>
  <si>
    <t>Sipr Outlet In Floor Box</t>
  </si>
  <si>
    <t>Standard Outlet In Floor Box</t>
  </si>
  <si>
    <t>HSN Outlet In Floor Box</t>
  </si>
  <si>
    <t>Telecommunication Cabinets</t>
  </si>
  <si>
    <t>UFER Unique Flange Equipment Rack</t>
  </si>
  <si>
    <t>SITE COMMUNICATIONS</t>
  </si>
  <si>
    <t>TMH: Telecommunication Maintenance Hole_x000D_
Size: 12' x 7' x 6'</t>
  </si>
  <si>
    <t>THH : Telecommunication Handhole_x000D_
Size: 4' x 4'</t>
  </si>
  <si>
    <t>CCH: Telecommunication Commercial Handhole_x000D_
Size: 5' x 3'</t>
  </si>
  <si>
    <t>2" Telecommunication Riser</t>
  </si>
  <si>
    <t>ICS Patch Panel</t>
  </si>
  <si>
    <t>A2 ET504: Communication Ductbank_x000D_
(12) 4" Conduits With Cables</t>
  </si>
  <si>
    <t>A3 ET504: Communication Ductbank_x000D_
(2) 4" Conduits With Cables</t>
  </si>
  <si>
    <t>B2 ET504: Communication Ductbank_x000D_
(12) 4" Conduits With Cables</t>
  </si>
  <si>
    <t>B4 ET504: Communication Ductbank_x000D_
(1) 4" Conduits With Cables</t>
  </si>
  <si>
    <t>B5 ET504: Communication Ductbank_x000D_
(1) 1" Conduits With Cables</t>
  </si>
  <si>
    <t>C1 ET504: Communication Ductbank_x000D_
(12) 4" Conduits With Cables</t>
  </si>
  <si>
    <t>C2 ET504: Communication Ductbank_x000D_
(12) 4" Conduits With Cables</t>
  </si>
  <si>
    <t>C3 ET504: Communication Ductbank_x000D_
(12) 4" Conduits With Cables</t>
  </si>
  <si>
    <t>C5 ET504: Communication Ductbank_x000D_
(2) 4" Conduits With Cables</t>
  </si>
  <si>
    <t>D3 ET504: Communication Ductbank_x000D_
(2) 2" Conduits With Cables</t>
  </si>
  <si>
    <t>D4 ET504: Communication Ductbank_x000D_
(1) 2" Conduits With Cables</t>
  </si>
  <si>
    <t>D5 ET504: Communication Ductbank_x000D_
(1) 2" Conduits With Cables</t>
  </si>
  <si>
    <t>288 Strand Fiber Optic In Existing Duct Bank</t>
  </si>
  <si>
    <t>CABLES AND CONDUITS</t>
  </si>
  <si>
    <t>CAT 6 Cable</t>
  </si>
  <si>
    <t>HSD Hallway Status Display/Indicator Light</t>
  </si>
  <si>
    <t>Personnel Altering System Ceiling Speaker</t>
  </si>
  <si>
    <t>Personnel Altering System Wall Speaker</t>
  </si>
  <si>
    <t>VC Personnel Altering System Volume Control</t>
  </si>
  <si>
    <t>IC Personnel Altering System Intercom</t>
  </si>
  <si>
    <t>MST 2- Way Communication Master Station</t>
  </si>
  <si>
    <t>CST 2- Way Communication Call Station</t>
  </si>
  <si>
    <t>MC Intercom Master station</t>
  </si>
  <si>
    <t>PA Rack</t>
  </si>
  <si>
    <t>BST 2-Way Communication Base Station</t>
  </si>
  <si>
    <t>Intercom Pole Switch</t>
  </si>
  <si>
    <t>BMS Blanced Magnetic Switch</t>
  </si>
  <si>
    <t>CR ACS Card Reader</t>
  </si>
  <si>
    <t>MD Motion Detector</t>
  </si>
  <si>
    <t>PCU Premise Control Unit</t>
  </si>
  <si>
    <t>KP Alarm Keypad</t>
  </si>
  <si>
    <t>CAM CCTV Survellance Camera Weather Proof</t>
  </si>
  <si>
    <t>ACS Sccess Control System</t>
  </si>
  <si>
    <t>IDS Intrusion Detection System</t>
  </si>
  <si>
    <t>CL Cipher Lock</t>
  </si>
  <si>
    <t>Perimeter CCTV _x000D_
Pole height: 15'-0"_x000D_
CCTV Footing: 3' Dia x 7' Deep</t>
  </si>
  <si>
    <t>Weatherproof Horn And Strobe</t>
  </si>
  <si>
    <t>Weatherproof Emergency Stop Push Button</t>
  </si>
  <si>
    <t>FACP: Fire Alarm Control Panel</t>
  </si>
  <si>
    <t>Wall Mounrted Speaker</t>
  </si>
  <si>
    <t>BMS Blanced Magnetic Swiwtch</t>
  </si>
  <si>
    <t>FIRE ALARM SYSTEM</t>
  </si>
  <si>
    <t>AUDIO VISUAL SYSTEM</t>
  </si>
  <si>
    <t>RESIDENTIAL APPLIANCES</t>
  </si>
  <si>
    <t>Cut Quantity</t>
  </si>
  <si>
    <t>Fill Quantity</t>
  </si>
  <si>
    <t>Work Area</t>
  </si>
  <si>
    <t>Bank Cut</t>
  </si>
  <si>
    <t>Expanded Cut</t>
  </si>
  <si>
    <t>Bank Fill</t>
  </si>
  <si>
    <t>Export</t>
  </si>
  <si>
    <t>EARTHWORK</t>
  </si>
  <si>
    <t>CONCRETE FLATWORK</t>
  </si>
  <si>
    <t>SIDEWALK AND CROSSWALK</t>
  </si>
  <si>
    <t>DRIVEWAY/ PAVEMENT</t>
  </si>
  <si>
    <t>ADA RAMP</t>
  </si>
  <si>
    <t>STANDARD CURB</t>
  </si>
  <si>
    <t>CONCRETE STEPS</t>
  </si>
  <si>
    <t>TREADS</t>
  </si>
  <si>
    <t>FOOTING FOR FENCE POST</t>
  </si>
  <si>
    <t>Precast Wheel Stops</t>
  </si>
  <si>
    <t>Bollard Footings</t>
  </si>
  <si>
    <t>MOW Strip</t>
  </si>
  <si>
    <t>Varsity Field Wall</t>
  </si>
  <si>
    <t>Bleechers</t>
  </si>
  <si>
    <t>Bike Rack concrete Thickening</t>
  </si>
  <si>
    <t>Footing for Sign Boards</t>
  </si>
  <si>
    <t>Cheeck Walls</t>
  </si>
  <si>
    <t xml:space="preserve">FENCE  </t>
  </si>
  <si>
    <t>Fence At Property Line (Chainlink)</t>
  </si>
  <si>
    <t xml:space="preserve">GUARDRAILS </t>
  </si>
  <si>
    <t>Guardrail At Ramp</t>
  </si>
  <si>
    <t>Handrails</t>
  </si>
  <si>
    <t>STRIPPING</t>
  </si>
  <si>
    <t>4" Wide Parking Strip(18' Length)</t>
  </si>
  <si>
    <t>6' Long Concrete Wheel Stopper</t>
  </si>
  <si>
    <t>Detectable Warning</t>
  </si>
  <si>
    <t>24" Wide Cross Walk</t>
  </si>
  <si>
    <t xml:space="preserve">MISC. </t>
  </si>
  <si>
    <t xml:space="preserve">Art Sculpture/Mural </t>
  </si>
  <si>
    <t xml:space="preserve">Bench </t>
  </si>
  <si>
    <t xml:space="preserve">Game Table </t>
  </si>
  <si>
    <t xml:space="preserve">Trash Receptacle </t>
  </si>
  <si>
    <t xml:space="preserve">Grill Station </t>
  </si>
  <si>
    <t xml:space="preserve">Bike Rack </t>
  </si>
  <si>
    <t xml:space="preserve">Drinking Fountain </t>
  </si>
  <si>
    <t xml:space="preserve">Dog park Equipment </t>
  </si>
  <si>
    <t>Dog Park Fence</t>
  </si>
  <si>
    <t xml:space="preserve">Dog Station </t>
  </si>
  <si>
    <t>LANDSCAPING</t>
  </si>
  <si>
    <t>TREES</t>
  </si>
  <si>
    <t>Betula Nigra 'Heritage'
Cal 3"</t>
  </si>
  <si>
    <t>Cryptomeria japonica 'Yoshino'
Cal 3"_x000D_
Height: 6-8'</t>
  </si>
  <si>
    <t>Juniperus virginiana 'Idyllwild'
Cal 3"_x000D_
Height: 7-8'</t>
  </si>
  <si>
    <t>Magnolia grandiflora 'Teddy Bear'
Cal 3"_x000D_
Height: 10-12'</t>
  </si>
  <si>
    <t>Magnolia virginiana 'Moonglow'
Cal 3"_x000D_
Height: 10-12'</t>
  </si>
  <si>
    <t>Quercus bicolor 'Sun Breaker'
Cal 3"_x000D_
Height: 10-12'</t>
  </si>
  <si>
    <t>Quercus lyrata 'Hopeulikit'
Cal 3"_x000D_
Height: 10-12'</t>
  </si>
  <si>
    <t>Quercus nuttallii 'Esplanade'
Cal 3"_x000D_
Height: 10-12'</t>
  </si>
  <si>
    <t>Ulmus americana 'Jefferson'_x000D_
Cal 8"_x000D_
Height 18'+</t>
  </si>
  <si>
    <t>Ulmus americana 'Jefferson'
Cal 4"_x000D_
Height: 10-12'</t>
  </si>
  <si>
    <t>Magnolia virginiana 'Moonglow'_x000D_
Cal 3"_x000D_
Height: 10-12'</t>
  </si>
  <si>
    <t>SHRUBS</t>
  </si>
  <si>
    <t>Cephalotaxus harringtonia 'Duke Gardens'
Height: 24-30"</t>
  </si>
  <si>
    <t>Cornus sericea 'Farrow' Arctic Fire
Height: 24-30"</t>
  </si>
  <si>
    <t>Distylium 'Vintage Jade'
Height: 36-48"</t>
  </si>
  <si>
    <t>Fothergilla garden!! 'Suzanne'
Height: 18-24"</t>
  </si>
  <si>
    <t>Hydrangea paniculata 'Bobo'
Heught 24-30"</t>
  </si>
  <si>
    <t>Hydrangea quercifolia 'Pee Wee'
Height: 24"</t>
  </si>
  <si>
    <t>Ilex glabra 'Shamrock'
Height: 15-18"</t>
  </si>
  <si>
    <t>Ilex x 'Nellie R. Stevens'
Height: 12-14''</t>
  </si>
  <si>
    <t>Itea virginica 'Little Henry'
Height: 18"Min</t>
  </si>
  <si>
    <t>Juniperus virginiana 'Grey Owl'
Height: 3-4'</t>
  </si>
  <si>
    <t>Rhus aromatica 'Gro-low'
Height: 15-18"</t>
  </si>
  <si>
    <t>Taxus x media 'Hicksii'
Height: 3-4'</t>
  </si>
  <si>
    <t>Distylium'Vintage Jade'
Height: 36-48"</t>
  </si>
  <si>
    <t>Ilex glabra 'Shamrock'
15-18"</t>
  </si>
  <si>
    <t xml:space="preserve"> /tea virgin lea 'Little Henry'
Height: 18"Min</t>
  </si>
  <si>
    <t>PERENNIALS/GRASSES</t>
  </si>
  <si>
    <t>Amsonia hurbrichtii
Height: 12" Min</t>
  </si>
  <si>
    <t>Carex cherokeensis
Height: 1-2'</t>
  </si>
  <si>
    <t>Coreopsis lanceolata</t>
  </si>
  <si>
    <t>Dryopteris erythrosora 'Brilliance'
Height: 18-24"</t>
  </si>
  <si>
    <t>Eupatorium dubium 'Little Joe'
Height: 36-48"</t>
  </si>
  <si>
    <t>Heuchera villosa 'Autumn Bride'</t>
  </si>
  <si>
    <t>Hypericum calycinum
Height: 9-12"</t>
  </si>
  <si>
    <t>Liriope mu scan 'Big Blue'</t>
  </si>
  <si>
    <t>Nepeta 'Walker's Low
Height: 12-15"</t>
  </si>
  <si>
    <t>Panicum virgatum 'Heavy Metal'
Height: 18-24"</t>
  </si>
  <si>
    <t>Panicum virgatum 'Shenandoah'
Height: 24-30"</t>
  </si>
  <si>
    <t>Muhlenbergia capallaris 'Gulf Pink'
Height: 18-24"</t>
  </si>
  <si>
    <t>Nepeta 'Walker's Low'
Height: 12-15"</t>
  </si>
  <si>
    <t>DRAINAGE PIPES</t>
  </si>
  <si>
    <t xml:space="preserve">15" RCP Pipe  </t>
  </si>
  <si>
    <t xml:space="preserve">18" RCP Pipe </t>
  </si>
  <si>
    <t xml:space="preserve">6" HDPE Pipe </t>
  </si>
  <si>
    <t>15" HDPE Pipe</t>
  </si>
  <si>
    <t>8" HDPE Pipe</t>
  </si>
  <si>
    <t>30" RCP Pipe</t>
  </si>
  <si>
    <t>24" RCP Pipe</t>
  </si>
  <si>
    <t>12" RCP Pipe</t>
  </si>
  <si>
    <t>8"S Proposed Sanitary Sewer SDR26</t>
  </si>
  <si>
    <t>SANITARY MANHOLE</t>
  </si>
  <si>
    <t>48" MANHOLE</t>
  </si>
  <si>
    <t>Sanitary Cleanout</t>
  </si>
  <si>
    <t>WATER SERVICE</t>
  </si>
  <si>
    <t>8"W Water Service Pipe C900 PVC</t>
  </si>
  <si>
    <t>2"W Water Service Pipe C900PVC</t>
  </si>
  <si>
    <t>Water Meter With Box</t>
  </si>
  <si>
    <t>Tapping Sleeve &amp; Water Valve</t>
  </si>
  <si>
    <t>Double Detector Check Valve</t>
  </si>
  <si>
    <t>IRRIGATION SERVICE</t>
  </si>
  <si>
    <t>Irrigation Meter</t>
  </si>
  <si>
    <t>Irrigation Backflow Preventer</t>
  </si>
  <si>
    <t>2" Irrigation Pipe</t>
  </si>
  <si>
    <t>FIRE SERVICE</t>
  </si>
  <si>
    <t>Fire Hydrant With Assemblies</t>
  </si>
  <si>
    <t>6" DIP Fire Pipe</t>
  </si>
  <si>
    <t xml:space="preserve">SITE LIGHTING </t>
  </si>
  <si>
    <t>A: Single Head Pole Light 25' Pole
MFR: Signify
Watts: 104.3
Lumens: 11314
OPF-S-A05-730-BLC</t>
  </si>
  <si>
    <t>B1: Single Head Pole Light 17' Pole
MFR: Lumca
Watts: 80.67
Lumens: 5006
LIO 36LED07 80W-120V L3FL-HSS-30K</t>
  </si>
  <si>
    <t>B2: Single Head Pole Light 10' Pole
MFR: Lumca
Watts: 121.29
Lumens: 2435
LIO 18LED05 30W-120V L3FL-HSS-30K</t>
  </si>
  <si>
    <t>B3: Single Head Pole Light 10' Pole
MFR: Lumca
Watts: 20.44
Lumens: 2333
LIO 18LED05 30W-120V L3FL-HSS-30K</t>
  </si>
  <si>
    <t>C1: Surface Light
MFR: Pil Lighting
Watts: 53
Lumens: 5320
PIL-MIMK-50 -M</t>
  </si>
  <si>
    <t>S: Street Pole Single Head 18' FT
MFR: DMF Lighting
Watts: 282
Lumens: 4324
K124R-B3AR-V</t>
  </si>
  <si>
    <t>D: LED Step Light
MFR: PIL Lighting
Watts: 7
Lumens: 250
Insert Plus</t>
  </si>
  <si>
    <t>F: Single Light
Watts: 15</t>
  </si>
  <si>
    <t>G: LED Gara Optics
Watts: 38</t>
  </si>
  <si>
    <t>H: Single Light
Watts: 5</t>
  </si>
  <si>
    <t>j: Single Light
Watts: 3.68</t>
  </si>
  <si>
    <t>Dual EV Charger Station
Note: EV Charger Provided By Owner
Contractor To provide Power, conduits And Connections.</t>
  </si>
  <si>
    <t>Single EV Charger Station
Note: EV Charger Provided By Owner
Contractor To provide Power, conduits And Connections.</t>
  </si>
  <si>
    <t>LCP Lighting Control Panel</t>
  </si>
  <si>
    <t>Site Junction Box</t>
  </si>
  <si>
    <t>UGE Underground Electrical Line</t>
  </si>
  <si>
    <t>3/4" PVC Conduits</t>
  </si>
  <si>
    <t>DRAINAGE FIXTURES</t>
  </si>
  <si>
    <t xml:space="preserve">SITE POWER </t>
  </si>
  <si>
    <t>Single Grate Inlet</t>
  </si>
  <si>
    <t>Stormtrap</t>
  </si>
  <si>
    <t>Roofdrain Boot And Cleanout</t>
  </si>
  <si>
    <t>Single Curb Inlet</t>
  </si>
  <si>
    <t>18" Drain Basin Solid Cover</t>
  </si>
  <si>
    <t>18" Drain Basin With Grate</t>
  </si>
  <si>
    <t>Area Drain</t>
  </si>
  <si>
    <t>Trench Drain</t>
  </si>
  <si>
    <t>Head Wall</t>
  </si>
  <si>
    <t>10” Drain Basin Solid Cover</t>
  </si>
  <si>
    <t>Subtotal (Equipments)</t>
  </si>
  <si>
    <t>Subtotal (Fire Suppression System))</t>
  </si>
  <si>
    <t>Concrete Sidewalk, 3300 Psi (6" Min Thickness)</t>
  </si>
  <si>
    <t>concrete Sidewalk, 3300 Psi (6"" Min Thickness)</t>
  </si>
  <si>
    <t>3000 Psi Portland Cement Concrete Commercial Driveway</t>
  </si>
  <si>
    <t>ADA Ramp With 2' Min Wide Detectable Wrap</t>
  </si>
  <si>
    <t>Install Ada Detectable Warning Strip, Min 2' Wide</t>
  </si>
  <si>
    <t>Standard Concrete Curb W/ 6" Exposure Detail</t>
  </si>
  <si>
    <t>standard Concrete Curb W/ 6"" Exposure Detail</t>
  </si>
  <si>
    <t>7-3/4" X 12" Perimeter Concrete Curb Ease Cexposed Corners W/ (2) #4 Rebar Continuous</t>
  </si>
  <si>
    <t>12" X 18" Perimeter Concrete Curb Ease Cexposed Corners W/ (2) #4 Rebar Continuous</t>
  </si>
  <si>
    <t>Concrete For Stairs</t>
  </si>
  <si>
    <t>Concrete Treads (0'-11" W X 5'-0" L)</t>
  </si>
  <si>
    <t>WHEELSTOPS AND SITE WORK</t>
  </si>
  <si>
    <r>
      <t xml:space="preserve">5'-0"" X 8'-0"" X 1'-6"" Deep Proposed Concrete Footing For 16' High Fence Post 
</t>
    </r>
    <r>
      <rPr>
        <b/>
        <sz val="12"/>
        <rFont val="Calibri"/>
        <family val="2"/>
        <scheme val="minor"/>
      </rPr>
      <t>Reinforcement</t>
    </r>
    <r>
      <rPr>
        <sz val="12"/>
        <rFont val="Calibri"/>
        <family val="2"/>
        <scheme val="minor"/>
      </rPr>
      <t>: #4 @ 8"" O. C Each Way Top &amp; Bottom"</t>
    </r>
  </si>
  <si>
    <t>LB</t>
  </si>
  <si>
    <r>
      <t xml:space="preserve">6"" Thick Reinforced Portland Cement Cocrete Crosswalk- Raised 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Square"</t>
    </r>
  </si>
  <si>
    <r>
      <t xml:space="preserve">6"" Thick Portland Cement Cocrete Pad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#4 Bars @ 16"" O. C"</t>
    </r>
  </si>
  <si>
    <r>
      <t xml:space="preserve">7"" Thick, 3000 Psi Portland Cement Concrete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</t>
    </r>
  </si>
  <si>
    <r>
      <t xml:space="preserve">7"" Thick, 3000 Psi Portland Cement Cocrete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
</t>
    </r>
  </si>
  <si>
    <t>DIVISION 12 - FURNISHINGS</t>
  </si>
  <si>
    <t>3/4" Quartz Countertop</t>
  </si>
  <si>
    <t>4" High Quartz Backsplash</t>
  </si>
  <si>
    <t>Subtotal (Furnishings)</t>
  </si>
  <si>
    <t>Subtotal (Conveying System)</t>
  </si>
  <si>
    <t>DIVISION 14 - CONVEYING SYSTEM</t>
  </si>
  <si>
    <t>FURNISHINGS</t>
  </si>
  <si>
    <t>CONVEYING SYSTEM</t>
  </si>
  <si>
    <t>FIRE SUPPRESSION SYSTEM</t>
  </si>
  <si>
    <t>COMMUNICATIONS</t>
  </si>
  <si>
    <t>ELECTRONIC SAFETY &amp; SECURITY</t>
  </si>
  <si>
    <t>DIVISION 32 - EXTERIOR IMPROVEMENTS</t>
  </si>
  <si>
    <t>PROJECT ID: SAMPLE ESTIMATE COMPLETE GC</t>
  </si>
  <si>
    <t>SAMPLE ESTIMATE COMPLETE GC</t>
  </si>
  <si>
    <t>DEMOLITION OF ARCHITECTURAL</t>
  </si>
  <si>
    <t>Remove Existing Walls And Remove Outlets And Switchs</t>
  </si>
  <si>
    <t>Existing Wood Floor To Be Removed</t>
  </si>
  <si>
    <t>Remove Water Proofing Tile</t>
  </si>
  <si>
    <t>Remove Thresholds</t>
  </si>
  <si>
    <t>Remove Interior Door And Frame</t>
  </si>
  <si>
    <t xml:space="preserve">Remove Counter Top </t>
  </si>
  <si>
    <t>Remove Interior Door And Existing Frame  To Be Remain</t>
  </si>
  <si>
    <t>Remove Backsplash</t>
  </si>
  <si>
    <t>Remove Lower Cabients</t>
  </si>
  <si>
    <t>Remove Upper Cabients</t>
  </si>
  <si>
    <t>Remove Closet</t>
  </si>
  <si>
    <t>Remove Cabients And Closet</t>
  </si>
  <si>
    <t>Remove Existing Carpeting, Padding</t>
  </si>
  <si>
    <t>Remove Wall Covering</t>
  </si>
  <si>
    <t>DEMOLITION OF ELECTRICAL</t>
  </si>
  <si>
    <t>Remove Light Fixtures</t>
  </si>
  <si>
    <t>Remove Outlet And Switches</t>
  </si>
  <si>
    <t>Existing Panel To Be Remove And Replaced</t>
  </si>
  <si>
    <t>Remove Linear Lighting Fixtures</t>
  </si>
  <si>
    <t>Remove The Wiring And Cap Back To Source</t>
  </si>
  <si>
    <t>EQUIPMENT DEMOLITION</t>
  </si>
  <si>
    <t>Refrigerator To Be Removed</t>
  </si>
  <si>
    <t>Remove Dishwasher</t>
  </si>
  <si>
    <t>Remove Range</t>
  </si>
  <si>
    <t>Remove Sink</t>
  </si>
  <si>
    <t>Relocate Refrigerator With Ice Maker</t>
  </si>
  <si>
    <t>Relocate Range</t>
  </si>
  <si>
    <t>Relocate DW Dishwasher</t>
  </si>
  <si>
    <t>Relocate Kitchen Sink</t>
  </si>
  <si>
    <t>CEILING DEMOLITION</t>
  </si>
  <si>
    <t>Remove Existing Ceiling</t>
  </si>
  <si>
    <t xml:space="preserve">CONCRETE COLUMN </t>
  </si>
  <si>
    <t>Concrete Column  _x000D_
Size: 2.2 SF _x000D_
Reinforcement : 12 # 5 Vertical Bars _x000D_
#3 @ 8'' O.C Ties _x000D_
# 3 HP @ 8'' O.C _x000D_</t>
  </si>
  <si>
    <t>Formwork : 8.2' x Length</t>
  </si>
  <si>
    <t>Concrete Column  _x000D_
Size: 1.72 SF _x000D_
Reinforcement : 14 # 6 Vertical Bars _x000D_
#3 @ 8'' O.C Ties _x000D_
# 3 HP @ 8'' O.C _x000D_</t>
  </si>
  <si>
    <t>Formwork : 6.25' x Length</t>
  </si>
  <si>
    <t>Concrete Column _x000D_
Size: 14''x16'' _x000D_
Reinforcement : 6 #7 Vertical Bar _x000D_
# 3 @ 12'' O.C Ties _x000D_
# 3 HP @ 8'' O.C _x000D_</t>
  </si>
  <si>
    <t xml:space="preserve">Formwork : 5' x Length </t>
  </si>
  <si>
    <t>Concrete Column _x000D_
Size: 9''x24'' _x000D_
Reinforcement : 8#6 (2S-4L) _x000D_
#3 @ 8'' Stirrups _x000D_</t>
  </si>
  <si>
    <t>Formwork: 5.5 x Length</t>
  </si>
  <si>
    <t>Concrete Column _x000D_
Size: 2.3 SF _x000D_
Reinforcement : 12 # 5 Vertical Bars _x000D_
# 3 @ 8'' O.C ties _x000D_
#3 HP @ 8'' O.C_x000D_</t>
  </si>
  <si>
    <t>Formwork : 8.5' X Length</t>
  </si>
  <si>
    <t>Concrete Column  _x000D_
Size: 2.67 SF _x000D_
Reinforcement : 10 # 6 Vertical Bars _x000D_
#3 @ 8'' O.C Ties _x000D_
# 3 HP @ 8'' O.C _x000D_</t>
  </si>
  <si>
    <t>Formwork : 6.80' x Length</t>
  </si>
  <si>
    <t>Concrete Column _x000D_
Size: 7.625''x45.625'' _x000D_
Reinforcement : 12 # 5 Vertical Bar _x000D_
#3 @ 8'' O.C Ties _x000D_
#3 HP @ 8'' O.C _x000D_</t>
  </si>
  <si>
    <t>Formwork : 8.875' X Length</t>
  </si>
  <si>
    <t>Concrete Column _x000D_
Size: 12''x24'' _x000D_
Reinforcement : 8#7 Vertical Bar _x000D_
#3 @ 12'' O.C Ties_x000D_</t>
  </si>
  <si>
    <t>Formwork : 6' x Length</t>
  </si>
  <si>
    <t>Concrete Column _x000D_
Size: 10''x24''_x000D_
Reinforcement : 8 #6 Vertical Bars _x000D_
#3 @ 10'' O.C Ties _x000D_</t>
  </si>
  <si>
    <t>Formwork: 6.667'x Length</t>
  </si>
  <si>
    <t xml:space="preserve">Concrete Column _x000D_
Size: 12''x52'' _x000D_
Reinforcement : 14 # 8 Vertical Bars _x000D_
#3 @ 12'' O.C Ties _x000D_ </t>
  </si>
  <si>
    <t>Formwork : 128'' x Length</t>
  </si>
  <si>
    <t>Concrete Column _x000D_
Size: 12''x28-5/8'' _x000D_
Reinforcement : 8 # 6 Vertical Bar _x000D_
# 3 @ 12'' O.C Ties _x000D_</t>
  </si>
  <si>
    <t>FormWork: 6.667' x Length</t>
  </si>
  <si>
    <t>Concrete Column _x000D_
Size: 2.52 SF _x000D_
Reinforcement : 16 # 5 Vertical Bars _x000D_
# 3 @ 8'' O.C ties _x000D_
#3 HP @ 8'' O.C_x000D_</t>
  </si>
  <si>
    <t>Formwork : 9.15' X Length</t>
  </si>
  <si>
    <t>Concrete Column _x000D_
Size: 7.625''x 24''_x000D_
Reinforcement : 10 # 5 Vertical Bar _x000D_
#3 @ 12'' O..C Ties _x000D_
# 3 HP @ 8'' O.C _x000D_</t>
  </si>
  <si>
    <t>Formwork: 5.3' X Length</t>
  </si>
  <si>
    <t>Concrete Column _x000D_
Size: 10''x 36''_x000D_
Reinforcement : 12 # 6 Vertical Bar _x000D_
#3 @ 12'' O..C Ties _x000D_
# 3 HP @ 8'' O.C _x000D_</t>
  </si>
  <si>
    <t>Formwork: 7.667' X Length</t>
  </si>
  <si>
    <t>Concrete Column  _x000D_
Size: 2.68 SF _x000D_
Reinforcement : 14 # 5 Vertical Bars _x000D_
#3 @ 8'' O.C Ties _x000D_
# 3 HP @ 8'' O.C _x000D_</t>
  </si>
  <si>
    <t>Formwork : 9.7' x Length</t>
  </si>
  <si>
    <t>Concrete Column  _x000D_
Size: 2.32 SF _x000D_
Reinforcement : 14 # 5 Vertical Bars _x000D_
#3 @ 8'' O.C Ties _x000D_
# 3 HP @ 8'' O.C _x000D_</t>
  </si>
  <si>
    <t>Formwork : 8.50' x Length</t>
  </si>
  <si>
    <t>Concrete Column  _x000D_
Size: 1.9 SF _x000D_
Reinforcement : 12 # 5 Vertical Bars _x000D_
#3 @ 8'' O.C Ties _x000D_
# 3 HP @ 8'' O.C _x000D_</t>
  </si>
  <si>
    <t>Formwork : 7.250' x Length</t>
  </si>
  <si>
    <t>Concrete Column  _x000D_
Size: 1.2 SF _x000D_
Reinforcement : 12 # 5 Vertical Bars _x000D_
#3 @ 8'' O.C Ties _x000D_
# 3 HP @ 8'' O.C _x000D_</t>
  </si>
  <si>
    <t>Formwork : 5.0' x Length</t>
  </si>
  <si>
    <t>Concrete Column  _x000D_
Size: 2.3 SF _x000D_
Reinforcement : 12 # 5 Vertical Bars _x000D_
#3 @ 8'' O.C Ties _x000D_
# 3 HP @ 8'' O.C _x000D_</t>
  </si>
  <si>
    <t>Formwork : 8.40' x Length</t>
  </si>
  <si>
    <t>Concrete Column  _x000D_
Size: 3.00 SF _x000D_
Reinforcement : 12 # 6 Vertical Bars _x000D_
#3 @ 8'' O.C Ties _x000D_
# 3 HP @ 8'' O.C _x000D_</t>
  </si>
  <si>
    <t>Formwork : 8.90' x Length</t>
  </si>
  <si>
    <t>Concrete Column  _x000D_
Size: 1.45 SF _x000D_
Reinforcement : 10 # 5 Vertical Bars _x000D_
#3 @ 8'' O.C Ties _x000D_
# 3 HP @ 8'' O.C _x000D_</t>
  </si>
  <si>
    <t>Formwork : 5.750' x Length</t>
  </si>
  <si>
    <t>Concrete Column  _x000D_
Size: 3.3 SF _x000D_
Reinforcement : 16 # 5 Vertical Bars _x000D_
#3 @ 8'' O.C Ties _x000D_
# 3 HP @ 8'' O.C _x000D_</t>
  </si>
  <si>
    <t>Formwork : 12.0' x Length</t>
  </si>
  <si>
    <t>Concrete Column  _x000D_
Size: 10''x28'' _x000D_
Reinforcement : 8# 6 Vertical Bars _x000D_
#3 @ 10'' O.C Ties _x000D_
# 3 HP @ 8'' O.C _x000D_</t>
  </si>
  <si>
    <t>Formwork : 6.33' x Length</t>
  </si>
  <si>
    <t>Concrete Column  _x000D_
Size: 7.625''x28'' _x000D_
Reinforcement : 8# 5 Vertical Bars _x000D_
#3 @ 8'' O.C Ties _x000D_
# 3 HP @ 8'' O.C _x000D_</t>
  </si>
  <si>
    <t>Concrete Column  _x000D_
Size: 12''x16'' _x000D_
Reinforcement : 6# 6 Vertical Bars _x000D_
#3 @ 10'' O.C Ties _x000D_
# 3 HP @ 8'' O.C _x000D_</t>
  </si>
  <si>
    <t>Formwork : 4.667' x Length</t>
  </si>
  <si>
    <t>Concrete Column  _x000D_
Size: 2.7 SF _x000D_
Reinforcement : 10 # 6 Vertical Bars _x000D_
#3 @ 10'' O.C Ties _x000D_
# 3 HP @ 8'' O.C _x000D_</t>
  </si>
  <si>
    <t>Formwork : 8.0' x Length</t>
  </si>
  <si>
    <t>Concrete Column  _x000D_
Size: 1.45 SF _x000D_
Reinforcement : 10 # 5 Vertical Bars _x000D_
#3 @ 10'' O.C Ties _x000D_
# 3 HP @ 8'' O.C _x000D_</t>
  </si>
  <si>
    <t>Formwork : 5.7' x Length</t>
  </si>
  <si>
    <t>Concrete Column  _x000D_
Size: 3.9 SF _x000D_
Reinforcement : 14 # 6 Vertical Bars _x000D_
#3 @ 12'' O.C Ties _x000D_
# 3 HP @ 8'' O.C _x000D_</t>
  </si>
  <si>
    <t>Formwork : 9.9' x Length</t>
  </si>
  <si>
    <t>Concrete Column  _x000D_
Size: 13.625''x27.625'' _x000D_
Reinforcement : 10# 6 Vertical Bars _x000D_
#3 @ 12'' O.C Ties _x000D_
# 3 HP @ 8'' O.C _x000D_</t>
  </si>
  <si>
    <t>Formwork : 6.875' x Length</t>
  </si>
  <si>
    <t>Concrete Column  _x000D_
Size: 4.85 SF _x000D_
Reinforcement : 22 # 5 Vertical Bars _x000D_
#3 @ 8'' O.C Ties _x000D_
# 3 HP @ 8'' O.C _x000D_</t>
  </si>
  <si>
    <t>Formwork : 15.6' x Length</t>
  </si>
  <si>
    <t>Concrete Column _x000D_
Size: 10''x52'' _x000D_
Reinforcement : 20 # 6 Vertical Bars _x000D_
#3 @ 8'' O.C Ties _x000D_
#3 HP @ 8'' O.C _x000D_</t>
  </si>
  <si>
    <t>Formwork : 10.33' x Length:</t>
  </si>
  <si>
    <t>Concrete Column _x000D_
Size: 7.625''x52'' _x000D_
Reinforcement : 16 # 6 Vertical Bars _x000D_
#3 @ 8'' O.C Ties _x000D_
#3 HP @ 8'' O.C _x000D_</t>
  </si>
  <si>
    <t>Formwork : 11' x Length:</t>
  </si>
  <si>
    <t>Concrete Column _x000D_
Size: 11.625''x72'' _x000D_
Reinforcement : 18 # 6 Vertical Bars _x000D_
#3 @ 8'' O.C Ties _x000D_
#3 HP @ 8'' O.C _x000D_</t>
  </si>
  <si>
    <t>Formwork : 14' x Length:</t>
  </si>
  <si>
    <t>Concrete Column  _x000D_
Size: 2.4 SF _x000D_
Reinforcement : 12 # 6 Vertical Bars _x000D_
#3 @ 8'' O.C Ties _x000D_
# 3 HP @ 8'' O.C _x000D_</t>
  </si>
  <si>
    <t>Formwork : 7.7' x Length</t>
  </si>
  <si>
    <t>Concrete Column  _x000D_
Size: 2.4 SF _x000D_
Reinforcement : 22 # 5 Vertical Bars _x000D_
#3 @ 8'' O.C Ties _x000D_
# 3 HP @ 8'' O.C _x000D_</t>
  </si>
  <si>
    <t>Concrete Column _x000D_
Size: 12''x36'' _x000D_
Reinforcement : 12 # 8 Vertical Bars _x000D_
#3 @ 12'' O.C Ties _x000D_
#3 HP @ 8'' O.C _x000D_</t>
  </si>
  <si>
    <t>Formwork : 8' x Length:</t>
  </si>
  <si>
    <t>Concrete Column _x000D_
Size: 16''x18'' _x000D_
Reinforcement : 10 # 7 Vertical Bars _x000D_
#3 @ 12'' O.C Ties _x000D_
#3 HP @ 8'' O.C _x000D_:</t>
  </si>
  <si>
    <t>Formwork : 5.667' x Length</t>
  </si>
  <si>
    <t>Concrete Column _x000D_
Size: 24''x48'' _x000D_
Reinforcement : 20 # 7 Vertical Bars _x000D_
#3 @ 12'' O.C Ties _x000D_
#3 HP @ 8'' O.C _x000D_</t>
  </si>
  <si>
    <t>Formwork : 12' x Length:</t>
  </si>
  <si>
    <t>Concrete Column _x000D_
Size: 1.3 SF _x000D_
Reinforcement : 12 # 5 Vertical Bars _x000D_
#3 @ 8'' O.C Ties _x000D_
#3 HP @ 8'' O.C _x000D_</t>
  </si>
  <si>
    <t>Formwork : 5.5' x Length:</t>
  </si>
  <si>
    <t>Concrete Column _x000D_
Size: 1.25 SF _x000D_
Reinforcement : 12 # 5 Vertical Bars _x000D_
#3 @ 8'' O.C Ties _x000D_
#3 HP @ 8'' O.C _x000D_</t>
  </si>
  <si>
    <t>Formwork : 5.15' x Length:</t>
  </si>
  <si>
    <t>Concrete Column _x000D_
Size: 1.4 SF _x000D_
Reinforcement : 12 # 5 Vertical Bars _x000D_
#3 @ 8'' O.C Ties _x000D_
#3 HP @ 8'' O.C _x000D_</t>
  </si>
  <si>
    <t>Formwork : 5.6' x Length:</t>
  </si>
  <si>
    <t>Concrete Column _x000D_
Size: 5.625''x16''_x000D_
Reinforcement : 6 # 6 Vertical Bars _x000D_
#3 @ 8'' O.C Ties _x000D_
#3 HP @ 8'' O.C _x000D_</t>
  </si>
  <si>
    <t>Formwork : 3.6' x Length:</t>
  </si>
  <si>
    <t>Concrete Column _x000D_
Size: 10''x18''_x000D_
Reinforcement : 6 # 6 Vertical Bars _x000D_
#3 @ 10'' O.C Ties _x000D_
#3 HP @ 8'' O.C _x000D_</t>
  </si>
  <si>
    <t>Formwork : 4.667' x Length:</t>
  </si>
  <si>
    <t>CONCRETE FOOTING 7000PSI</t>
  </si>
  <si>
    <t>Concrete Isolated Footing _x000D_
Size: 3'6''x3'6''x16'' _x000D_
Reinforcement : 5#4  Top &amp; Bottom Each Way _x000D_</t>
  </si>
  <si>
    <t>FormWork : 14'x1.33'</t>
  </si>
  <si>
    <t>Termite (Code: 1816 FBC B2020)</t>
  </si>
  <si>
    <t>Concrete Isolated Footing _x000D_
Size: 4'x4'x16'' _x000D_
Reinforcement : 5#5  Top &amp; Bottom Each Way _x000D_</t>
  </si>
  <si>
    <t>FormWork : 16'x1.33'</t>
  </si>
  <si>
    <t>Concrete Isolated Footing _x000D_
Size: 7'x3.6'''x1.667' _x000D_
Reinforcement : 9#6  Top &amp; Bottom Each Way _x000D_</t>
  </si>
  <si>
    <t>FormWork : 21'x1.667'</t>
  </si>
  <si>
    <t>Concrete Isolated Footing _x000D_
Size: 4'6''x4'6''x16'' _x000D_
Reinforcement : 5#5  Top &amp; Bottom Each Way _x000D_</t>
  </si>
  <si>
    <t>FormWork : 18'x1.33'</t>
  </si>
  <si>
    <t>Concrete Isolated Footing _x000D_
Size: 5'0''x5'0''x18'' _x000D_
Reinforcement : 6#5  Top &amp; Bottom Each Way _x000D_</t>
  </si>
  <si>
    <t>FormWork : 20'x1.5'</t>
  </si>
  <si>
    <t>Concrete Isolated Footing _x000D_
Size: 5'6''x5'6''x20'' _x000D_
Reinforcement : 5#6  Top &amp; Bottom Each Way _x000D_</t>
  </si>
  <si>
    <t>FormWork : 22'x1.667'</t>
  </si>
  <si>
    <t>Concrete Isolated Footing _x000D_
Size: 6'x6'x1.83'_x000D_
Reinforcement : 5#5  Top &amp; Bottom Each Way _x000D_</t>
  </si>
  <si>
    <t>FormWork : 24'x1.83'</t>
  </si>
  <si>
    <t>Concrete Isolated Footing _x000D_
Size: 6'6''x6'6''x2'_x000D_
Reinforcement : 7#6  Top &amp; Bottom Each Way _x000D_</t>
  </si>
  <si>
    <t>FormWork : 26'x2'</t>
  </si>
  <si>
    <t>Concrete Isolated Footing _x000D_
Size: 7'x7'x2.15'_x000D_
Reinforcement : 8#6  Top &amp; Bottom Each Way _x000D_</t>
  </si>
  <si>
    <t>FormWork : 49'x2.15'</t>
  </si>
  <si>
    <t>Concrete Isolated Footing _x000D_
Size: 7'6''x7'6''x2.33'_x000D_
Reinforcement : 9#6  Top &amp; Bottom Each Way _x000D_</t>
  </si>
  <si>
    <t>FormWork : 30'x2.333'</t>
  </si>
  <si>
    <t>Concrete Isolated Footing _x000D_
Size: 8'x8'x2.33'_x000D_
Reinforcement : 10#6  Top &amp; Bottom Each Way _x000D_</t>
  </si>
  <si>
    <t>FormWork : 32'x2.33'</t>
  </si>
  <si>
    <t>Concrete Isolated Footing _x000D_
Size:8'6''x8'6''x2.4'_x000D_
Reinforcement : 12#6  Top &amp; Bottom Each Way _x000D_</t>
  </si>
  <si>
    <t>FormWork : 34'x2.4'</t>
  </si>
  <si>
    <t>Concrete Isolated Footing _x000D_
Size: 9'x9'x2.667''_x000D_
Reinforcement : 14#6  Top &amp; Bottom Each Way _x000D_</t>
  </si>
  <si>
    <t>FormWork : 36'x2.667'</t>
  </si>
  <si>
    <t>PEDESTAL FOOTING  6000PSI</t>
  </si>
  <si>
    <t>Pedestal Concrete Footing P2 Height: 11' _x000D_
Size: 20''x20'' _x000D_
Reinforcement : 12 # 6 Vertical Bar _x000D_
# 3 @ 12'' O.C Ties _x000D_</t>
  </si>
  <si>
    <t>Formwork: 6.667' X 11</t>
  </si>
  <si>
    <t>Pedestal Concrete Footing _x000D_
Size: 14''x32.625'' _x000D_
Reinforcement : 10#6 Vertical Bars _x000D_
# 3 @ 12'' O.C Ties _x000D_</t>
  </si>
  <si>
    <t>Formwork : 8.5'x14'</t>
  </si>
  <si>
    <t>MAT CONCRETE FOOTING 5000 PSI</t>
  </si>
  <si>
    <t>MAT Concrete Footing _x000D_
Depth 40'' _x000D_
Reinforcement : # 6 @ 12'' O.C Top &amp; Bootm Short Direction_x000D_
#6 @ 12'' O.C Top Bar In Long Direction _x000D_
#6 @ 4'' O.C Botoom Bar In Long Direction</t>
  </si>
  <si>
    <t>Formwork  SIZE:43'6''X5'</t>
  </si>
  <si>
    <t>Water Froofing Membrane All Around</t>
  </si>
  <si>
    <t>MAT Concrete Footing _x000D_
Depth 40'' _x000D_
Reinforcement : # 6 @ 6'' O.C Top &amp; Bootm Short Direction_x000D_
#6 @ 6'' O.C Top Bar In Long Direction _x000D_
#6 @ 6'' O.C Botoom Bar In Long Direction _x000D_</t>
  </si>
  <si>
    <t>FormWork : 6.667'x126'</t>
  </si>
  <si>
    <t xml:space="preserve">FormWork : 6.667'x35' </t>
  </si>
  <si>
    <t>FormWork : 6.667'x28.5'</t>
  </si>
  <si>
    <t>Termite : 13.667x28.5'+SF</t>
  </si>
  <si>
    <t>MAT Concrete Footing _x000D_
Depth 40'' _x000D_
Reinforcement : # 6 @ 6'' O.C Top &amp; Bootm Short Direction_x000D_
#6 @ 8'' O.C Top Bar In Long Direction _x000D_
#6 @ 6'' O.C Botoom Bar In Long Direction _x000D_</t>
  </si>
  <si>
    <t>FormWork : 6.667'x32.5'</t>
  </si>
  <si>
    <t>MAT Concrete Footing _x000D_
Depth 40'' _x000D_
Reinforcement : # 6 @ 6'' O.C Top &amp; Bootm Short Direction_x000D_
#6 @ 7'' O.C Top Bar In Long Direction _x000D_
#6 @ 6'' O.C Botoom Bar In Long Direction _x000D_</t>
  </si>
  <si>
    <t>FormWork : 6.667'x29.667'</t>
  </si>
  <si>
    <t>MAT Concrete Footing _x000D_
Depth 40'' _x000D_
Reinforcement : # 6 @ 6'' O.C Top &amp; Bootm Short Direction_x000D_
#6 @ 9'' O.C Top Bar In Long Direction _x000D_
#6 @ 6'' O.C Botoom Bar In Long Direction _x000D_</t>
  </si>
  <si>
    <t>FormWork : 3.33x86.5'</t>
  </si>
  <si>
    <t xml:space="preserve">FormWork : 3.33'x72' </t>
  </si>
  <si>
    <t xml:space="preserve">FormWork : 3.33'x80' </t>
  </si>
  <si>
    <t>FormWork : 3.33'x75.5'</t>
  </si>
  <si>
    <t>FormWork : 3.33'x84'</t>
  </si>
  <si>
    <t>FormWork : 3.33'x74'</t>
  </si>
  <si>
    <t>FormWork : 3.33'x82'</t>
  </si>
  <si>
    <t xml:space="preserve">FormWork : 3.33'x40' </t>
  </si>
  <si>
    <t>FormWork : 3.33'x85'</t>
  </si>
  <si>
    <t xml:space="preserve">FormWork : 3.33'x46' </t>
  </si>
  <si>
    <t xml:space="preserve">FormWork : 3.33'x76' </t>
  </si>
  <si>
    <t xml:space="preserve">FormWork : 3.33'x66' </t>
  </si>
  <si>
    <t>FormWork : 3.33'x51'</t>
  </si>
  <si>
    <t xml:space="preserve">FormWork : 3.33'x63' </t>
  </si>
  <si>
    <t>WF CONCRETE FOOTING</t>
  </si>
  <si>
    <t>Concrete Footing 7000 PSI _x000D_
Size: 12''x12'' _x000D_
Reinforcement : 2#5 Cont Bar _x000D_
2# 5 x 2'6''x2'6'' Corner Bar _x000D_</t>
  </si>
  <si>
    <t xml:space="preserve">Formwork: 2' x Length </t>
  </si>
  <si>
    <t>Concrete Footing 7000 PSI _x000D_
Size: 16''x16'' _x000D_
Reinforcement : 2#5 Cont Bar _x000D_
2# 5 x 2'6''x2'6'' Corner Bar _x000D_</t>
  </si>
  <si>
    <t xml:space="preserve">Formwork: 2.667' x Length </t>
  </si>
  <si>
    <t>Concrete Footing 7000 PSI _x000D_
Size: 24''x16'' _x000D_
Reinforcement : 3#5 Cont Bar: #4 @ 24'' O.C  _x000D_
3# 5 x 2'6''x2'6'' Corner Bar _x000D_</t>
  </si>
  <si>
    <t xml:space="preserve">Formwork: 4' x Length </t>
  </si>
  <si>
    <t>Water Proof Membrane all Around</t>
  </si>
  <si>
    <t>Concrete Footing 7000 PSI _x000D_
Size: 32''x16'' _x000D_
Reinforcement : 4#5 Cont Bar: #4 @ 12'' O.C  _x000D_
4# 5 x 2'6''x2'6'' Corner Bar _x000D_</t>
  </si>
  <si>
    <t xml:space="preserve">Formwork: 5.33' x Length </t>
  </si>
  <si>
    <t>Concrete Footing 7000 PSI _x000D_
Size: 48''x20'' _x000D_
Reinforcement : 7#6 Cont Bar: #5 @ 4'' O.C : #5 @ 4'' O.C: 7#5 Cont Bar  _x000D_
5# 5 x 2'6''x2'6'' Corner Bar _x000D_</t>
  </si>
  <si>
    <t xml:space="preserve">Formwork: 8' x Length </t>
  </si>
  <si>
    <t>Concrete Footing 7000 PSI _x000D_
Size: 36''x16'' _x000D_
Reinforcement : 4#5 Cont Bar: #4 @ 16'' O.C  _x000D_
4# 5 x 2'6''x2'6'' Corner Bar _x000D_</t>
  </si>
  <si>
    <t xml:space="preserve">Formwork: 6' x Length </t>
  </si>
  <si>
    <t/>
  </si>
  <si>
    <t>TC CONCRETE 5000 PSI</t>
  </si>
  <si>
    <t>Tie Column Height: 14' _x000D_
Size: 8''x12'' _x000D_
Reinforcement : 4#5 Vertical Bar _x000D_
#3 @ 8'' O.C Ties _x000D_</t>
  </si>
  <si>
    <t>Formwork 3.33' x 14'</t>
  </si>
  <si>
    <t>Tie Concrete Column Height: 14' _x000D_
Size: 8''x16'' _x000D_
Reinforcement : 6#5 Vertical Bars _x000D_
#3 @ 8'' O.C Ties Bar _x000D_</t>
  </si>
  <si>
    <t>Formwork : 4'x14'</t>
  </si>
  <si>
    <t>8''x8'' Concrete Fill Column _x000D_
Reinforcement : 2 # 5 @ 48'' O.C Vertical Bar</t>
  </si>
  <si>
    <t>TRANSFORMER CONCRETE PAD 4000 PSI</t>
  </si>
  <si>
    <t xml:space="preserve">12'' Concrete Pad _x000D_
Reinforcement : #5 @ 12'' O.C Top &amp; Bottom Each Way </t>
  </si>
  <si>
    <t xml:space="preserve">Formwork </t>
  </si>
  <si>
    <t>CONCRETE WALL 6000 PSI</t>
  </si>
  <si>
    <t>7'' Thick Concrete Wall  21 _x000D_
Reinforcement : 2# 4 @ 6'' O.C _x000D_
2#4 @ 6'' O.V _x000D_
#4 @ 6'' O.C Hook Bar _x000D_</t>
  </si>
  <si>
    <t xml:space="preserve">Form Work: 2 x SF </t>
  </si>
  <si>
    <t>10'' Thick Concrete W2 (5'0'' Deep From Slab Level) _x000D_
Reinforcement : 2#5 @ 12'' O.C Vertical Bar _x000D_
2# 5 @ 12'' O.C Hori Bar _x000D_</t>
  </si>
  <si>
    <t>Formwork: 10' x Length</t>
  </si>
  <si>
    <t>Water Proofing Membrane Both Side</t>
  </si>
  <si>
    <t>8'' Thick Concrete Wall Height: 5' _x000D_
Reinforcement : #5 @ 12'' O.C Vert Bars &amp; #4 @ 12'' O.C Horizontal _x000D_</t>
  </si>
  <si>
    <t xml:space="preserve">Water Proofing Membrane One Side </t>
  </si>
  <si>
    <t>Concrete Wall 8'' Thick _x000D_
Reinforcement : 2#5 @ 12'' O.C Vertical Bar _x000D_
2#5 @ 12'' O.C Horizontal Bar _x000D_
#4 @ 12'' O.C ; #4 @ 12'' O.C Horizontal Bar _x000D_
8#3 @ 6'' O.C Ties Bars _x000D_
#5 @ 12'' O.C Hook Bars _x000D_</t>
  </si>
  <si>
    <t>Formwork : 2x SF</t>
  </si>
  <si>
    <t>8'' Thick Concrete Wall 2_x000D_
Reinforcement : 2#5 @ 12'' O.C Vertical Bar _x000D_
2#5 @ 12'' O.C Horizontal Bar _x000D_
#4 @ 16'' O.C ; #4 @ 12'' O.C Horizontal Bar _x000D_
#3 @ 16'' O.C Hook Bars _x000D_
#5 @ 12'' O.C Hook Bars _x000D_</t>
  </si>
  <si>
    <t>6'' Thick Concrete Wall 3_x000D_
Reinforcement : 1#5 @ 12'' O.C Vertical Bar _x000D_
1#5 @ 12'' O.C Horizontal Bar _x000D_
#4 @ 12'' O.C Hori Bar _x000D_
# 4 @ 12'' O.C Vertical Bar _x000D_
2#5 Vertical Bar _x000D_
#3 @ 16'' O.C Hook Bars #3 @ 12'' O.C Hook Bars _x000D_
#5 @ 12'' O.C Hook Bars _x000D_</t>
  </si>
  <si>
    <t>6'' Thick Concrete Wall 4,6,8_x000D_
Reinforcement : 1#5 @ 12'' O.C Vertical Bar _x000D_
1#5 @ 12'' O.C Horizontal Bar _x000D_
3#6 Vertical Bar _x000D_
#3 @ 12'' O.C Hook Bars _x000D_
#4 @ 12'' O.C Vertical Bar _x000D_
# 4 @ 12'' O.C Hori Bar _x000D_</t>
  </si>
  <si>
    <t>6'' Thick Concrete Wall 5,7 _x000D_
Reinforcement : 1#5 @ 12'' O.C Vertical Bar _x000D_
1#5 @ 12'' O.C Horizontal Bar _x000D_
3#6 Vertical Bar _x000D_
#3 @ 12'' O.C Hook Bars _x000D_
#4 @ 12'' O.C Vertical Bar _x000D_
# 4 @ 12'' O.C Hori Bar _x000D_</t>
  </si>
  <si>
    <t>8'' Thick Concrete Wall 9_x000D_
Reinforcement : 1#5 @ 12'' O.C Vertical Bar _x000D_
1#5 @ 12'' O.C Horizontal Bar _x000D_
3#6 Vertical Bar _x000D_
#4 @ 12'' O.C Hook Bars _x000D_</t>
  </si>
  <si>
    <t>6'' Thick Concrete Wall 2_x000D_
Reinforcement : 2#5 @ 12'' O.C Vertical Bar _x000D_
2#5 @ 12'' O.C Horizontal Bar _x000D_
#4 @ 16'' O.C ; #4 @ 12'' O.C Horizontal Bar _x000D_
#3 @ 16'' O.C Hook Bars _x000D_
#5 @ 12'' O.C Hook Bars _x000D_</t>
  </si>
  <si>
    <t>6'' Thick Concrete Wall  _x000D_
Reinforcement : 2#5 @ 12'' O.C Vertical Bar _x000D_
2#5 @ 12'' O.C Horizontal Bar _x000D_
#4 @ 12'' O.C ; #4 @ 12'' O.C Horizontal Bar _x000D_
8#3 @ 6'' O.C Ties Bars _x000D_
#5 @ 12'' O.C Hook Bars _x000D_</t>
  </si>
  <si>
    <t>6'' Thick Concrete Wall 9_x000D_
Reinforcement : 1#5 @ 12'' O.C Vertical Bar _x000D_
1#5 @ 12'' O.C Horizontal Bar _x000D_
3#6 Vertical Bar _x000D_
#4 @ 12'' O.C Hook Bars _x000D_
#4 @ 12'' O.C Vertical Bar _x000D_
# 4 @ 12'' O.C Hori Bar _x000D_</t>
  </si>
  <si>
    <t>6'' Thick Concrete Wall 12_x000D_
Reinforcement : 1#5 @ 12'' O.C Vertical Bar _x000D_
1#5 @ 12'' O.C Horizontal Bar _x000D_
3#6 Vertical Bar _x000D_
#4 @ 12'' O.C Hook Bars _x000D_
#4 @ 12'' O.C Vertical Bar _x000D_
# 4 @ 12'' O.C Hori Bar _x000D_</t>
  </si>
  <si>
    <t>6'' Thick Concrete Wall 13_x000D_
Reinforcement : 1#5 @ 12'' O.C Vertical Bar _x000D_
1#5 @ 12'' O.C Horizontal Bar _x000D_
3#6 Vertical Bar _x000D_
#4 @ 12'' O.C Hook Bars _x000D_
#4 @ 12'' O.C Vertical Bar _x000D_
# 4 @ 12'' O.C Hori Bar _x000D_</t>
  </si>
  <si>
    <t>6'' Thick Concrete Wall 14,16,18,20 _x000D_
Reinforcement : 1#5 @ 12'' O.C Vertical Bar _x000D_
1#5 @ 12'' O.C Horizontal Bar _x000D_
3#6 Vertical Bar _x000D_
#4 @ 12'' O.C Hook Bars _x000D_
#4 @ 12'' O.C Vertical Bar _x000D_
# 4 @ 12'' O.C Hori Bar _x000D_</t>
  </si>
  <si>
    <t>6'' Thick Concrete Wall 15,17,19_x000D_
Reinforcement : 1#5 @ 12'' O.C Vertical Bar _x000D_
1#5 @ 12'' O.C Horizontal Bar _x000D_
3#6 Vertical Bar _x000D_
#4 @ 12'' O.C Hook Bars _x000D_
#4 @ 12'' O.C Vertical Bar _x000D_
# 4 @ 12'' O.C Hori Bar _x000D_</t>
  </si>
  <si>
    <t>6'' Thick Concrete Wall _x000D_
Reinforcement : #4 @ 12'' O.C _x000D_
#4 @ 12'' O.C _x000D_
#3 @ 12'' O.C _x000D_
3#6 Vertical Bar _x000D_</t>
  </si>
  <si>
    <t xml:space="preserve">Form Work : 2 x Sf </t>
  </si>
  <si>
    <t>6'' Thick Concrete Wall _x000D_
Reinforcement : # 5 @ 12'' O.C _x000D_
# 5 @ 12'' O.C _x000D_
# 3 @ 12'' O.C Hook Bar _x000D_
# 4 @ 12'' O.V _x000D_
# 4 @ 12'' O.C _x000D_</t>
  </si>
  <si>
    <t>Form Work : 2 x SF</t>
  </si>
  <si>
    <t>CONCRETE SLAB 3000 PSI</t>
  </si>
  <si>
    <t>4'' Thick Concrete Slab with Reinforce 6x6 W1.4xW1.4 Welded Wire Fabric _x000D_</t>
  </si>
  <si>
    <t xml:space="preserve">CONCRETE SLAB 2ND FLOOR </t>
  </si>
  <si>
    <t>14'' Thick Concrete Slab _x000D_7000PSI
Reinforcement : #5 @ 12'' O.C Top &amp; Bottom Each  way Bars _x000D_
10# 5 @ 12'' Additional Bar _x000D_
6 # 5 @12'' o.C Addition Bar _x000D_
12 # 5 @ 12'' O.C Addition Bar _x000D_
4#5 @ 12'' O.C Addition Bar _x000D_
11 #5 @ 12'' o.C Additional Bar _x000D_</t>
  </si>
  <si>
    <t>FormWork : SF</t>
  </si>
  <si>
    <t>12'' Thick Concrete Slab _x000D_7000PSI
Reinforcement : #5 @ 12'' O.C Top &amp; Bottom Each  way Bars_x000D_
28# 5 @ 12'' O.C Addition al Bar _x000D_
2 #5 @ 12'' O.C Additional Bar  _x000D_</t>
  </si>
  <si>
    <t>13-1/2'' Thick Concrete Slab _x000D_7000PSI
Reinforcement : #5 @ 12'' O.C Top &amp; Bottom Each  way Bars _x000D_
6 # 5 @ 12'' O.C Additional Bar _x000D_</t>
  </si>
  <si>
    <t>9'' Thick Concrete Slab 7000 Psi _x000D_
Reinforcement : #5 @ 12'' O.C Top &amp; Bottom Each  way Bars _x000D_
#5 @12 '' Tepm Bar _x000D_
# 5 @ 12'' O.C Extra Bars _x000D_
# 5 @ 12'' O.C Additional Bars _x000D_</t>
  </si>
  <si>
    <t>8'' Thick Concrete Slab _x000D_7000PSI
Reinforcement : #5 @ 12'' O.C Top &amp; Bottom Each  way Bars _x000D_
# 5 @ 5'' O.C Extra Bars _x000D_
# 5 @ 12'' O.C Additional Bars _x000D_</t>
  </si>
  <si>
    <t>10'' Thick Concrete Slab _x000D_7000PSI
Reinforcement : # 5 @ 10'' O.C Top &amp; Bottom Each Way Bars _x000D_</t>
  </si>
  <si>
    <t xml:space="preserve">Formwork SF </t>
  </si>
  <si>
    <t xml:space="preserve">CONCRETE SLAB 3RD FLOOR </t>
  </si>
  <si>
    <t>9'' Thick Concrete Slab 7000 PSI _x000D_
Reinforcement : # 5 @ 12'' O.C Top &amp; Bottom Each way _x000D_
5 # 5 @ 12'' O.C Top Bar _x000D_
# 5 @ 6'' O.C x 15'9'' Top Bar _x000D_
5 # 5 @ 12'' O.C Temp Ba_x000D_
# 5 @ 12'' O.C Extra Bar _x000D_
# 5 @ 8'' O.C Bottom Bar_x000D_</t>
  </si>
  <si>
    <t>Formwork : SF</t>
  </si>
  <si>
    <t>8'' Thick Concrete Slab 7000 PSI _x000D_
Reinforcement : # 5 @ 12'' O.C Top &amp; Bottom Each way _x000D_
5 # 5 @ 12'' O.C Top Bar _x000D_
# 5 @ 6'' O.C x 15'9'' Top Bar _x000D_
5 # 5 @ 12'' O.C Temp Ba_x000D_
# 5 @ 12'' O.C Extra Bar _x000D_
# 5 @ 8'' O.C Bottom Bar_x000D_</t>
  </si>
  <si>
    <t>18'' Thick Concrete Slab 7000 PSI_x000D_
Reinforcement : #6 @ 6'' O.C Top Bar _x000D_
# 6 @ 6'' O.C Bottom Bar _x000D_</t>
  </si>
  <si>
    <t xml:space="preserve">Formwork: SF </t>
  </si>
  <si>
    <t xml:space="preserve">CONCRETE SLAB 4TH FLOOR </t>
  </si>
  <si>
    <t>8'' Thick Concrete Slab 6000 PSI _x000D_
Reinforcement : # 5 @ 12'' O.C Top &amp; Bottom Each way _x000D_
5 # 5 @ 12'' O.C Top Bar _x000D_
# 5 @ 6'' O.C x 15'9'' Top Bar _x000D_
5 # 5 @ 12'' O.C Temp Ba_x000D_
# 5 @ 12'' O.C Extra Bar _x000D_
# 5 @ 8'' O.C Bottom Bar_x000D_</t>
  </si>
  <si>
    <t>8'' Thick Concrete Slab 6000 PSI _x000D_
Reinforcement : 5#5 Top Bar _x000D_
5#5 Additional Bar _x000D_
# 5@ 12'' O.C Top &amp; Bottom Each Way _x000D_</t>
  </si>
  <si>
    <t xml:space="preserve">Form Wrok SF </t>
  </si>
  <si>
    <t xml:space="preserve">CONCRETE SLAB 5TH FLOOR </t>
  </si>
  <si>
    <t xml:space="preserve">CONCRETE SLAB 6TH FLOOR </t>
  </si>
  <si>
    <t xml:space="preserve">ROOF SLAB </t>
  </si>
  <si>
    <t>6'' Thick Concrete Slab _x000D_
Reinforcement : #4 @ 12'' O.C Top &amp; Bottom Each way _x000D_</t>
  </si>
  <si>
    <t xml:space="preserve">Form Work SF </t>
  </si>
  <si>
    <t>5'' Thick Concrete Slab _x000D_
Reinforcement : # 4 @ 12'' O.C Top &amp; Bottom Each Way Bars _x000D_</t>
  </si>
  <si>
    <t>CONCRETE BEAM 5000 PSI</t>
  </si>
  <si>
    <t xml:space="preserve">Concrete Beam 
Size: 7-5/8''x12'' 
Reinforcement : 2#5 Top Bar 
2#5 Bottom Bar 
#3 @ 12'' Stirrups </t>
  </si>
  <si>
    <t xml:space="preserve">Concrete Beam 
Size: 7-5/8''x20'' 
Reinforcement : 2#5 Top Bar 
2#7 Bottom Bar 
#3 @ 12'' Stirrups </t>
  </si>
  <si>
    <t xml:space="preserve">Concrete Beam 
Size: 7-5/8''x12'' 
Reinforcement : 2#5 Top Bar 
2#7 Bottom Bar 
#3 @ 12'' Stirrups </t>
  </si>
  <si>
    <t xml:space="preserve">Concrete Beam 
Size: 7-5/8''x36'' 
Reinforcement : 2#6 Top Bar 
2#6 Bottom Bar 
#3 @ 12'' Stirrups </t>
  </si>
  <si>
    <t xml:space="preserve">Concrete Beam 
Size: 10''x36'' 
Reinforcement : 3#6 Top Bar 
3#6 Bottom Bar 
#3 @ 12'' Stirrups </t>
  </si>
  <si>
    <t xml:space="preserve">Concrete Beam 
Size: 7-5/8''x24'' 
Reinforcement : 2#6 Top Bar 
2#6 Bottom Bar 
#3 @ 12'' Stirrups </t>
  </si>
  <si>
    <t xml:space="preserve">Concrete Beam 
Size: 7-5/8''x20'' 
Reinforcement : 2#5 Top Bar 
2#6 Bottom Bar 
#3 @ 12'' Stirrups </t>
  </si>
  <si>
    <t xml:space="preserve">Concrete Beam 
Size: 12''x20'' 
Reinforcement : 2#6 Top Bar 
3#6 Bottom Bar 
#3 @ 12'' Stirrups </t>
  </si>
  <si>
    <t xml:space="preserve">Concrete Beam 
Size: 7-5/8''x24'' 
Reinforcement : 2#5 Top Bar 
2#6 Bottom Bar 
#3 @ 12'' Stirrups </t>
  </si>
  <si>
    <t xml:space="preserve">Concrete Beam 
Size: 20''x24'' 
Reinforcement : 4#8 Top Bar 
4#8 Bottom Bar 
#3 @ 12'' Stirrups </t>
  </si>
  <si>
    <t xml:space="preserve">Concrete Beam 
Size: 30''x17'' 
Reinforcement : 4#8 Top Bar 
8#8 Bottom Bar 
#3 @ 12'' Stirrups </t>
  </si>
  <si>
    <t xml:space="preserve">Concrete Beam 
Size: 20''x16'' 
Reinforcement : 4#8 Top Bar 
4#8 Bottom Bar 
#3 @ 12'' Stirrups </t>
  </si>
  <si>
    <t xml:space="preserve">Concrete Beam 
Size: 20''x18'' 
Reinforcement : 2#6 Top Bar 
3#6 Bottom Bar 
#3 @ 12'' Stirrups </t>
  </si>
  <si>
    <t>Drop Concrete Beam _x000D_
Size: 8''x16'' _x000D_
Reinforcement : #4 @ 12'' O.C Vert &amp; 2 # 4 Cont Bar _x000D_</t>
  </si>
  <si>
    <t>FormWork : 3.33' x Length</t>
  </si>
  <si>
    <t xml:space="preserve">Concrete Drop Beam _x000D_
Size: 8''x8'' _x000D_
2 # 5 Cont Bars </t>
  </si>
  <si>
    <t>Formwork 2xlength</t>
  </si>
  <si>
    <t xml:space="preserve">Concrete Beam 
Size: 24''x48'' 
Reinforcement : 8#8 Top Bar 
17#8 Bottom Bar, 8#8 Intermediate Bar  
#4 @ 12'' Stirrups </t>
  </si>
  <si>
    <t>FormWork : 8'xL</t>
  </si>
  <si>
    <t xml:space="preserve">Concrete Beam 
Size: 24''x28-5/8'' 
Reinforcement : 4#8 Top Bar 
4#8 Bottom Bar 
#4 @ 12'' Stirrups </t>
  </si>
  <si>
    <t>FormWork : 6.5'xL</t>
  </si>
  <si>
    <t xml:space="preserve">Concrete Beam 
Size: 12''x46'' 
Reinforcement : 8#8 Top Bar 
3#6 Bottom Bar, 8#8 Intermediate Bar  
#4 @ 12'' Stirrups </t>
  </si>
  <si>
    <t>FormWork : 10'xL</t>
  </si>
  <si>
    <t xml:space="preserve">Concrete Beam 
Size: 22''x16'' 
Reinforcement : 3#6 Top Bar 
3#6 Bottom Bar,
#3 @ 12'' Stirrups </t>
  </si>
  <si>
    <t xml:space="preserve">Concrete Beam 
Size: 8''x34'' 
Reinforcement : 2#6 Top Bar 
2#7 Bottom Bar,
#3 @ 12'' Stirrups </t>
  </si>
  <si>
    <t xml:space="preserve">Concrete Beam 
Size: 12''x30'' 
Reinforcement : 3#6 Top Bar 
5#7 Bottom Bar,
#3 @ 12'' Stirrups </t>
  </si>
  <si>
    <t xml:space="preserve">Concrete Beam 
Size: 24''x24'' 
Reinforcement : 5#7 Top Bar 
5#7 Bottom Bar,
#3 @ 12'' Stirrups </t>
  </si>
  <si>
    <t>Concrete Drop Beams _x000D_
Size: 8''x20'' _x000D_
Reinforcment : 2 # 5 Top &amp; Bottom _x000D_
# 3 @ 12'' O.C Ties _x000D_</t>
  </si>
  <si>
    <t>Formwork: 4' x Length</t>
  </si>
  <si>
    <t>Concrete Drop Beam _x000D_
Size: 8''x8'' _x000D_
Reinforcement : 1# 4 Cont Bar _x000D_
2# 5 Cont Bar _x000D_
# 4 @ 12'' O.C Dowel Bar _x000D_</t>
  </si>
  <si>
    <t>Form Work: 2' x Length</t>
  </si>
  <si>
    <t>Concrete Curb _x000D_
Size: 8''x22'' _x000D_
Reinforcement : #5 @ 16'' O.C _x000D_
# 4 @ 12'' O.C _x000D_</t>
  </si>
  <si>
    <t>Formwork: 3.33' x Length</t>
  </si>
  <si>
    <t>Concrete Beam _x000D_
Size: 8''x3'_x000D_
Reinforcement : 2 # 5 Top  &amp; Bottom _x000D_
# 3 @ 12'' O.C Ties _x000D_</t>
  </si>
  <si>
    <t>Formwork: 6' x Length</t>
  </si>
  <si>
    <t>CONCRETE CURB  6000PSI</t>
  </si>
  <si>
    <t>Concrete Curb _x000D_
Size: 8''x16''_x000D_
Reinforcement : #5 @ 16'' O.C _x000D_
# 4 @ 12'' O.C _x000D_</t>
  </si>
  <si>
    <t>Formwork: 2.667' x Length</t>
  </si>
  <si>
    <t>Concrete Curb _x000D_
Size: 8''x8''_x000D_
Reinforcement : 1 # 5 Cont Bar _x000D_
Formwork: 1.33'x Length _x000D_
8'' Thick CMU Wall Heught: 4' With Solid Grout Cell @ 48'' O.C #5 Vertical Bars _x000D_
8''x8'' Bond Beam _x000D_
Reinforcement : 2 # 5 Cont _x000D_
2#5 x 2'6''x2'6'' Corner Bar</t>
  </si>
  <si>
    <t>Formwork</t>
  </si>
  <si>
    <t>Conncrete Beam _x000D_
Size: 8''x2'_x000D_
Reinforcement : 2 # 5 Top &amp; Bottom Bars _x000D_
#3 @ 12'' O.C Ties _x000D_</t>
  </si>
  <si>
    <t>Concrete Curb _x000D_
Size: 8''x1'6''_x000D_
Reinforcement : # 5 @ 16'' O.C Vertical _x000D_
3# 4 Hori Bars _x000D_
Formwork: 3' x Length _x000D_
8'' Thick CMU Wall Heught: 5' With Solid Grout Cell @ 48'' O.C #5 Vertical Bars _x000D_
8''x8'' Bond Beam _x000D_
Reinforcement : 2 # 5 Cont _x000D_
2#5 x 2'6''x2'6'' Corner Bar</t>
  </si>
  <si>
    <t>Formwork: 3'8'' x Length</t>
  </si>
  <si>
    <t>Concrete Curb _x000D_
Size: 8''x20'' _x000D_
Reinforcement : # 5 @ 16'' O.C Vert _x000D_
# 4 @ 12'' O.C Hori _x000D_</t>
  </si>
  <si>
    <t>Formwork : 3.33'x Length</t>
  </si>
  <si>
    <t>STAIR FOOTING 5000PSI</t>
  </si>
  <si>
    <t>Concrete Footing 
Reinforcement : 5#5 Bottom Dowels _x000D_
2#5 Cont Bars</t>
  </si>
  <si>
    <t>CONCRETE STAIR 1 5000PSI</t>
  </si>
  <si>
    <t>Concrete Treads@ 11'' Width of Stair 11'' _x000D_
Reinforcement : #4 @ 12'' O.C Tepm Rebars _x000D_
5#5 Bottom Bar _x000D_
5#5 Top Dowels _x000D_
5#5 Bottom Dowels</t>
  </si>
  <si>
    <t>CONCRETE STAIR 2  5000PSI</t>
  </si>
  <si>
    <t>Concrete Treads@ 11'' Width of Stair 4'8'' _x000D_
Reinforcement : #4 @ 12'' O.C Tepm Rebars _x000D_
5#5 Bottom Bar _x000D_
5#5 Top Dowels _x000D_
5#5 Bottom Dowels</t>
  </si>
  <si>
    <t>CONCRETE STAIR 3 5000PSI</t>
  </si>
  <si>
    <t>Concrete Landing _x000D_
Reinforcement : #4 @ 12'' O.C Temp _x000D_
#4 Bar 12'' Long</t>
  </si>
  <si>
    <t>PRECAST CONCRETE DESIGN</t>
  </si>
  <si>
    <t>8'' x 8'' Precast Concrete Lintels _x000D_</t>
  </si>
  <si>
    <t xml:space="preserve">CONCRETE CURB </t>
  </si>
  <si>
    <t>Conceret Curb</t>
  </si>
  <si>
    <t xml:space="preserve">CMU WALL RISED STAGE </t>
  </si>
  <si>
    <t xml:space="preserve">8'' Thick CMU Wall With #5 @ 32'' O.C Fill Cell  Height: 4'6'' </t>
  </si>
  <si>
    <t xml:space="preserve">CMU WALL GROUND FLOOR </t>
  </si>
  <si>
    <t>8'' Thick Non Load Bearing CMU Wall _x000D_
7-5/8'' X 7-5/8'' Bond Beam Block with 2#5 Cont Bar_x000D_
2 # 5, 2'6''x2'6'' Corner Bars</t>
  </si>
  <si>
    <t xml:space="preserve">12'' Thick Non Load Bearing CMU Wall  Height: 14'
with #5 @ 32'' Fill Cell </t>
  </si>
  <si>
    <t>8'' Thick Exterior CMU Wall Height:14'
Reinforcement : #5 @ 48'' O.C Vertical Bar _x000D_
7-5/8''x7-5/8'' Bond Beams Block _x000D_
Reinforcement : 2#5 Cont Bars _x000D_
2#5 x 2'6''x2'6'' Corner Bar</t>
  </si>
  <si>
    <t>8'' Thick Exterior CMU Wall Height: 10' _x000D_
Reinforcement : #5 @ 48'' O.C Vertical Bar _x000D_
7-5/8''x7-5/8'' Bond Beams Block _x000D_
Reinforcement : 2#5 Cont Bars _x000D_
2#5 x 2'6''x2'6'' Corner Bar</t>
  </si>
  <si>
    <t>8'' Thick Exterior CMU Wall Height: 6' _x000D_
Reinforcement : #5 @ 48'' O.C Vertical Bar _x000D_
7-5/8''x7-5/8'' Bond Beams Block _x000D_
Reinforcement : 2#5 Cont Bars _x000D_
2#5 x 2'6''x2'6'' Corner Bar</t>
  </si>
  <si>
    <t xml:space="preserve">CMU WALL 2ND FLOOR </t>
  </si>
  <si>
    <t xml:space="preserve">8'' Thick CMU Wall Height: 3' _x000D_
Solid Grout Fill @ 48'' O.C _x000D_
3/8'' Mortor Joint </t>
  </si>
  <si>
    <t xml:space="preserve">8'' Thick CMU Wall Height: 6' _x000D_
Solid Grout Fill @ 48'' O.C _x000D_
3/8'' Mortor Joint </t>
  </si>
  <si>
    <t>8'' Thick CMU Wall  Height: 10' _x000D_
Solid Grout Cell 2 48'' O.C #5 Vertical Bar</t>
  </si>
  <si>
    <t xml:space="preserve">12'' Thick CMU Wall Height: 10' </t>
  </si>
  <si>
    <t xml:space="preserve">CMU WALLS  3RD TO 6TH FLOOR </t>
  </si>
  <si>
    <t>8'' Thick CMU Wall Height: 12''</t>
  </si>
  <si>
    <t>8'' Thick CMU Wall Height: 10' _x000D_
Solid Grout Fill Cell @ 48'' O.C with # 5 Vertical Bars _x000D_
3/8'' Thick Mortor Joint</t>
  </si>
  <si>
    <t>12'' Thick CMU Wall Height: 10' _x000D_
Solid Grout Fill Cell @ 48'' O.C with # 5 Vertical Bars _x000D_
3/8'' Thick Mortor Joint</t>
  </si>
  <si>
    <t xml:space="preserve">CMU WALL ROOF </t>
  </si>
  <si>
    <t>12'' Thick CMU Wall Height: 10'8'' _x000D_
Solid Grout Fill Cell @ 48'' O.C with # 5 Vertical Bars _x000D_
3/8'' Thick Mortor Joint</t>
  </si>
  <si>
    <t xml:space="preserve">CMU WALLS STAIR ROOM </t>
  </si>
  <si>
    <t>12'' Thick CMU Wall Height: 16'3'' _x000D_
Solid Grout Fill Cell @ 48'' O.C with # 5 Vertical Bars _x000D_
3/8'' Thick Mortor Joint</t>
  </si>
  <si>
    <t>12'' Thick CMU Wall Height: 14'4'' _x000D_
Solid Grout Fill Cell @ 48'' O.C with # 5 Vertical Bars _x000D_
3/8'' Thick Mortor Joint</t>
  </si>
  <si>
    <t>12'' Thick CMU Wall Height: 8'0'' _x000D_
Solid Grout Fill Cell @ 48'' O.C with # 5 Vertical Bars _x000D_
3/8'' Thick Mortor Joint</t>
  </si>
  <si>
    <t>CONSTRUCTION JOINT</t>
  </si>
  <si>
    <t>1/8'' Wide x 1-1/4'' Deep Saw Cut</t>
  </si>
  <si>
    <t>METAL COLUMN</t>
  </si>
  <si>
    <t xml:space="preserve">HSS12X8X1/2 </t>
  </si>
  <si>
    <t xml:space="preserve">HSS12X8X5/8 </t>
  </si>
  <si>
    <t xml:space="preserve">HSS8X6X5/8 </t>
  </si>
  <si>
    <t xml:space="preserve">HSS8X6X1/2 </t>
  </si>
  <si>
    <t xml:space="preserve">HSS10X6X5/8 </t>
  </si>
  <si>
    <t xml:space="preserve">HSS10X6X1/2 </t>
  </si>
  <si>
    <t xml:space="preserve">HSS12X6X5/8 </t>
  </si>
  <si>
    <t>HSS6X6X5/8</t>
  </si>
  <si>
    <t xml:space="preserve">ROUND HSS 16.000X0.438 </t>
  </si>
  <si>
    <t xml:space="preserve">ROUND HSS 16.000X0.25 </t>
  </si>
  <si>
    <t>METAL BEAMS</t>
  </si>
  <si>
    <t xml:space="preserve">HSS8X8X3/8 </t>
  </si>
  <si>
    <t>METAL ANGLE</t>
  </si>
  <si>
    <t xml:space="preserve">L4x4x3/8 </t>
  </si>
  <si>
    <t xml:space="preserve">S8X18.4 </t>
  </si>
  <si>
    <t>L4X4X3/8  With 5/8'' Dia x 5'' Long Wedge Anchors @ 24'' O.C</t>
  </si>
  <si>
    <t xml:space="preserve">W8x24 </t>
  </si>
  <si>
    <t>METAL BASE PLATES</t>
  </si>
  <si>
    <t>1-1/2''X18''X22''  Base Plate with 6-JB 7/8''x 18'' Long _x000D_</t>
  </si>
  <si>
    <t>1-1/2''X24''X24''  Base Plate with 6-JB 7/8''x 18'' Long _x000D_</t>
  </si>
  <si>
    <t>1''X16''X16''  Base Plate with 4- JB 7/8''x 18'' Long _x000D_</t>
  </si>
  <si>
    <t>1''X16''X18''  Base Plate with 4-JB 7/8''x 18'' Long _x000D_</t>
  </si>
  <si>
    <t>1''X16''X20''  Base Plate with 4-JB 7/8''x 18'' Long _x000D_</t>
  </si>
  <si>
    <t>1''X18''X22''  Base Plate with 6-JB 7/8''x 18'' Long_x000D_</t>
  </si>
  <si>
    <t>3/4''X24''X24''  Base Plate with 4- JB 7/8''x 12'' Long _x000D_</t>
  </si>
  <si>
    <t>METAL STIFFENER PLATES</t>
  </si>
  <si>
    <t>1/4''x4''x4''  Thick Stiffener Plates Welded to Column</t>
  </si>
  <si>
    <t xml:space="preserve">1-1/2''x 12''x36'' Metal Plate with 8-7/8'' Dia x 5'' Long HS bolt </t>
  </si>
  <si>
    <t xml:space="preserve">1-1/4''x24''x24'' Metal Plate With 6-7/8'' Dia x 6'' Long HS Bolt </t>
  </si>
  <si>
    <t xml:space="preserve">1''x14''x14'' Metal Plate With 4-7/8'' Dia x 6'' Long HS Bolt </t>
  </si>
  <si>
    <t xml:space="preserve">1''x16''x18'' Metal Plate With 6-7/8'' Dia x 5'' Long HS Bolt </t>
  </si>
  <si>
    <t xml:space="preserve">1''x18''x22'' Metal Plate With 6 - 7/8'' Dia x 5'' Long HS Bolt </t>
  </si>
  <si>
    <t xml:space="preserve">3/4''x12''x12'' Metal Plates Witrh 4-3/4'' Dia x 5'' Long HS Bolt </t>
  </si>
  <si>
    <t xml:space="preserve">4' Long Backing Plate </t>
  </si>
  <si>
    <t>7/8''X16''X16'' Metal Plate with 4-HS 3/4'' Dia x 5'' Long</t>
  </si>
  <si>
    <t xml:space="preserve">7/8''x16''x18'' Metal Plate with 4- 3/4'' Dia x 6'' Long HS Bolt </t>
  </si>
  <si>
    <t xml:space="preserve">7/8''x16''x20'' Metal Plate With 6-7/8'' Dia x 6'' Long  HS Bolt </t>
  </si>
  <si>
    <t>7/8''X18''X18'' Metal Plate with 4-HS 3/4'' Dia x 5'' Long</t>
  </si>
  <si>
    <t xml:space="preserve">7/8''X18''X22' Metal Plate with 4-HS 3/4'' Dia x 5'' Long </t>
  </si>
  <si>
    <t>RAILING</t>
  </si>
  <si>
    <t>2'9'' High Guard Rail _x000D_
1-1/2'' Dia Aluminum Top Rail _x000D_
1-1/2'' Dia Aluminum Intermediate Rail_x000D_
1-1/2'' Dia Aluminum Bottom Rail _x000D_
1-1/2'' Dia Galv Steel Pipe Post @ 4' O.C Height: 2'9''</t>
  </si>
  <si>
    <t>Aluminimum Decotative Louver _x000D_
Height 4'-0"</t>
  </si>
  <si>
    <t>Railing _x000D_
Coated with poycron Anodic Clear-UC113344_x000D_
Height: 3-6"</t>
  </si>
  <si>
    <t>4'-2" Alluminimum Gate W/ Horizontal Rail Pattern</t>
  </si>
  <si>
    <t>Railing _x000D_
Coated with poycron Anodic Clear-UC113344_x000D_
Height: 2'-0"</t>
  </si>
  <si>
    <t>GATE</t>
  </si>
  <si>
    <t>Aluminum Gate With Horizontal Rail with Panic Hardware Key Card Access Self Closer _x000D_
Size: 4'x3'8''</t>
  </si>
  <si>
    <t>FENCE</t>
  </si>
  <si>
    <t xml:space="preserve">5' High Aluminum Fence With Wire Mesh </t>
  </si>
  <si>
    <t xml:space="preserve">AC SUPPORT RACK </t>
  </si>
  <si>
    <t xml:space="preserve">2'' Aluminum Tube Post </t>
  </si>
  <si>
    <t>1/4''X6''X6.5'' Base Plate With 4-3/8'' Dia Power Carbon Steel Wedge Bolt Conc Anchor &amp; 1'' Washer</t>
  </si>
  <si>
    <t xml:space="preserve">1-3/4''x1-3/4'' x0.094 Channel </t>
  </si>
  <si>
    <t xml:space="preserve">1-1/2''x1-1/2''x0.125'' Channel </t>
  </si>
  <si>
    <t>2'' Rail I Beam with 2'' C Channel</t>
  </si>
  <si>
    <t xml:space="preserve">L3x3x1/8 x 2.5'' Long 6063 T6 Aluminum Angle With 4-#14 Sae Grade 2 Sheet Metal Screw </t>
  </si>
  <si>
    <t>CHANNEL</t>
  </si>
  <si>
    <t xml:space="preserve">Reccessed Channel </t>
  </si>
  <si>
    <t>STAIR 1</t>
  </si>
  <si>
    <t>1-1/2'' Dia Galv Steel Hand Rail With Wall Mounted Steel Brackets</t>
  </si>
  <si>
    <t>42'' High Guard Rail _x000D_
1-1/2'' Dia Galv Steel Top &amp; Bottom Rail _x000D_
1-1/2'' Dia Galv Steel Hand Rail With 1'' Dia Galv Steel Or Aluminum Pipe Bracket_x000D_
1-1/2'' Dia Galv Steel Post @ 4' O.C Height: 3'6''  _x000D_
1-1/2'' Dia Galv Steel Post @ 4' O.C Height: 3'</t>
  </si>
  <si>
    <t>STAIR 2</t>
  </si>
  <si>
    <t>STAIR 3</t>
  </si>
  <si>
    <t xml:space="preserve">METAL COPING </t>
  </si>
  <si>
    <t>Galvanized Metal Coping System W/ 0.5" dia Counter Sunk Anchor bold @ 6' O.C.</t>
  </si>
  <si>
    <t xml:space="preserve">BOLLARDS </t>
  </si>
  <si>
    <t>6" Dia Concrete Filled Bollard</t>
  </si>
  <si>
    <t xml:space="preserve">PIT LADDER </t>
  </si>
  <si>
    <t>9'-0" High Pit Ladder _x000D_
2.5" x 5/8" Steel Side Rail painted _x000D_
2.5" x 5/8" Steel bent plate Wall Bracket Painted _x000D_
7/8" Dia Steel Rungs @ 12" O.C, Length = 1.5'</t>
  </si>
  <si>
    <t>MILL WORK</t>
  </si>
  <si>
    <t>Vanity cabnetry _x000D_
Height: 2'-8"_x000D_
Depth: 1'-8"</t>
  </si>
  <si>
    <t>Vanity cabnetry _x000D_
Height: 2'-0"_x000D_
Depth: 1'-8"</t>
  </si>
  <si>
    <t>Kitchen Cabinetry _x000D_
Height: 3'-0"_x000D_
Depth: 2'-0"</t>
  </si>
  <si>
    <t>Kitchen Cabinetry _x000D_
Height: 3'-6"_x000D_
Depth: 1'-0"</t>
  </si>
  <si>
    <t>Kitchen Cabinetry _x000D_
Height:2'-6"_x000D_
Depth: 1'-0"</t>
  </si>
  <si>
    <t>Kitchen Cabinetry _x000D_
Height: 1'-6"_x000D_
Depth: 1'-0"</t>
  </si>
  <si>
    <t>Millwork ST (29)</t>
  </si>
  <si>
    <t xml:space="preserve">1'-6" Wide Walk In Closet </t>
  </si>
  <si>
    <t>Millwork ST-1 (6)</t>
  </si>
  <si>
    <t>1'-6" Wide Walk In Closet</t>
  </si>
  <si>
    <t>Millwork Unit A (36)</t>
  </si>
  <si>
    <t xml:space="preserve">1'-6" Wide Closet </t>
  </si>
  <si>
    <t>Millwork Unit A-1 (5)</t>
  </si>
  <si>
    <t>Millwork Unit B (8)</t>
  </si>
  <si>
    <t>Millwork Unit C (4)</t>
  </si>
  <si>
    <t>Millwork Unit D (4)</t>
  </si>
  <si>
    <t>1'-6" Wide Closet</t>
  </si>
  <si>
    <t>Millwork Unit D-1 (4)</t>
  </si>
  <si>
    <t>Millwork Unit E (6)</t>
  </si>
  <si>
    <t>Millwork Unit E-1 (4)</t>
  </si>
  <si>
    <t>Millwork Unit F (5)</t>
  </si>
  <si>
    <t xml:space="preserve">WOOD BLOCKING </t>
  </si>
  <si>
    <t xml:space="preserve"> 2" Pt Wood Blocking_x000D_</t>
  </si>
  <si>
    <t>COPING PARAPET WALL</t>
  </si>
  <si>
    <t>Parapet Wall Coped with NonCombustible WeatherProof Material                                                                                        Height: 5'3''</t>
  </si>
  <si>
    <t>ROOF FINISHING</t>
  </si>
  <si>
    <t>Ply Roofing System _x000D_</t>
  </si>
  <si>
    <t xml:space="preserve">Expanded Polystyrene Insulation Board </t>
  </si>
  <si>
    <t xml:space="preserve">Water Proofing Membrane </t>
  </si>
  <si>
    <t xml:space="preserve">Rigid Insulation </t>
  </si>
  <si>
    <t xml:space="preserve">Pre Cast Overflow Wall Scupper </t>
  </si>
  <si>
    <t xml:space="preserve">Roof Walkway Pad Size: 4'x3' </t>
  </si>
  <si>
    <t xml:space="preserve">INSULATION PAD </t>
  </si>
  <si>
    <t xml:space="preserve">1''X12''X12'' Insulation Pad </t>
  </si>
  <si>
    <t xml:space="preserve">NON SHRINK GROUT PAD </t>
  </si>
  <si>
    <t>1-1/2'' Thick Non Shrink Grout 
SIZE: 16''X16''</t>
  </si>
  <si>
    <t>1-1/2'' Thick Non Shrink Grout 
SIZE: 16''X18''</t>
  </si>
  <si>
    <t>1-1/2'' Thick Non Shrink Grout 
SIZE: 16''X20''</t>
  </si>
  <si>
    <t>1-1/2'' Thick Non Shrink Grout 
SIZE: 18''X22''</t>
  </si>
  <si>
    <t>1-1/2'' Thick Non Shrink Grout 
SIZE: 24''X24''</t>
  </si>
  <si>
    <t>THERMAL INSULATION</t>
  </si>
  <si>
    <t xml:space="preserve">10 MIL Vapor Barrier </t>
  </si>
  <si>
    <t xml:space="preserve">3/8'' Joint Filled Material Rigid Insulation Board </t>
  </si>
  <si>
    <t xml:space="preserve">SEALENT </t>
  </si>
  <si>
    <t xml:space="preserve">Sika Flex 1A Sealent </t>
  </si>
  <si>
    <t xml:space="preserve">DRIP EDGE </t>
  </si>
  <si>
    <t>Drip Edge</t>
  </si>
  <si>
    <t>ALUMINUM DOORS AND FRAMES</t>
  </si>
  <si>
    <t>Door 
Size: 3'-0"x8'-0" _x000D_
Material: Metal_x000D_
Finish: Primed Smooth for Paint_x000D_
Frame Type: HMF_x000D_
Frame Finish: Primed Smooth for Paint</t>
  </si>
  <si>
    <t>Door 
Size: 3'-6"x8'-0" _x000D_
Material: Metal _x000D_
Finish: Primed Smooth for Paint _x000D_
Frame Type: HMF_x000D_
Frame Finish: Primed Smooth for Paint</t>
  </si>
  <si>
    <t>Door
Size: 6'-0"x8'-0" _x000D_
Material: Metal _x000D_
Finish: Primed Smooth for Paint _x000D_
Frame Type: HMF_x000D_
Frame Finish: Primed Smooth for Paint</t>
  </si>
  <si>
    <t>Door
Size: 6'-0"x8'-0" _x000D_
Material: Metal_x000D_
Finish: Primed Smooth for Paint_x000D_
Frame Type: HMF_x000D_
Frame Finish: Primed Smooth for Paint</t>
  </si>
  <si>
    <t>112 Door (#1) _x000D_
Size: 6'-0"x8'-0" _x000D_
Material: Metal_x000D_
Finish: Primed Smooth for Paint_x000D_
Frame Type: HMF_x000D_
Frame Finish: Primed Smooth for Paint</t>
  </si>
  <si>
    <t>113 Door (#1) _x000D_
Size: 6'-0"x8'-0" _x000D_
Material: Metal_x000D_
Finish: Primed Smooth for Paint_x000D_
Frame Type: HMF_x000D_
Frmae Finish: Primed Smooth for Paint</t>
  </si>
  <si>
    <t>Door
Size: 6'-0"x7'-0" _x000D_
Material: Metal_x000D_
Finish: Primed Smooth for Paint_x000D_
Frame Type: HMF_x000D_
Frmae Finish: Primed Smooth for Paint</t>
  </si>
  <si>
    <t>Door
Size: 3'-0"x7'-0" _x000D_
Material: Wood Composite_x000D_
Finish: Primed Smooth for Paint_x000D_
Frame Type: HMF_x000D_
Frmae Finish: Primed Smooth for Paint</t>
  </si>
  <si>
    <t>Door
Size: 3'-0"x7'-0" _x000D_
Material: Metal_x000D_
Finish: Primed Smooth for Paint_x000D_
Frame Type: HMF_x000D_
Frmae Finish: Primed Smooth for Paint</t>
  </si>
  <si>
    <t>Door
Size: 3'-0"x8'-0" _x000D_
Material: Metal_x000D_
Finish: Primed Smooth for Paint_x000D_
Frame Type: HMF_x000D_
Frmae Finish: Primed Smooth for Paint</t>
  </si>
  <si>
    <t>Door
Size: 6'-0"x8'-0" _x000D_
Material: Metal_x000D_
Finish: Primed Smooth for Paint_x000D_
Frame Type: HMF_x000D_
Frmae Finish: Primed Smooth for Paint</t>
  </si>
  <si>
    <t>Door
Size: 2'-10"x7'-0" _x000D_
Material: Metal_x000D_
Finish: Primed Smooth for Paint_x000D_
Frame Type: HMF_x000D_
Frmae Finish: Primed Smooth for Paint</t>
  </si>
  <si>
    <t>Door
Size: 8'-0"x8'-0" _x000D_
Material: Alum./Metall_x000D_
Frmae Finish: Primed Smooth for Paint</t>
  </si>
  <si>
    <t>Door
Size: '3-6"x7'-0" _x000D_
Material: Metal_x000D_
Finish: Primed Smooth for Paint_x000D_
Frame Type: HMF_x000D_
Frmae Finish: Primed Smooth for Paint</t>
  </si>
  <si>
    <t>Door _x000D_
Size: 3'-0"x8'-0" _x000D_
Material: Metal_x000D_
Finish: Primed Smooth for Paint_x000D_
Frame Type: HMF_x000D_
Frmae Finish: Primed Smooth for Paint</t>
  </si>
  <si>
    <t>Door
Size: 5'-0"x8'-0" _x000D_
Material: Metal_x000D_
Finish: Primed Smooth for Paint_x000D_
Frame Type: HMF_x000D_
Frmae Finish: Primed Smooth for Paint</t>
  </si>
  <si>
    <t>Door
Size: 4'-0"x6'-8" _x000D_
Material: Wood Composite_x000D_
Finish: Primed Smooth for Paint</t>
  </si>
  <si>
    <t>Door
Size: 3'-0"x6'-8" _x000D_
Material: Wood Composite_x000D_
Finish: Primed Smooth for Paint_x000D_
Frame Type: Wood Composite_x000D_
Frmae Finish: Primed Smooth for Paint</t>
  </si>
  <si>
    <t>Door
Size: 2'-6"x6'-8" _x000D_
Material: Wood Composite_x000D_
Finish: Primed Smooth for Paint_x000D_
Frame Type: Wood Composite_x000D_
Frmae Finish: Primed Smooth for Paint</t>
  </si>
  <si>
    <t>Door
Size: 6'-0"x6'-8" _x000D_
Material: Wood Composite_x000D_
Finish: Primed Smooth for Paint</t>
  </si>
  <si>
    <t>Window</t>
  </si>
  <si>
    <t>Window
Size: 2'-8"x4'-6"_x000D_
Material: Aluminimum_x000D_
Finish: Mil Finish Color_x000D_
Impact Resistant, No Mullion</t>
  </si>
  <si>
    <t>Window
Size: 4'-0"x4'-6"_x000D_
Material: Aluminimum_x000D_
Finish: Mil Finish Color_x000D_
Impact Resistant, No Mullion</t>
  </si>
  <si>
    <t>Window
Size: 6'-0"x4'-6"_x000D_
Material: Aluminimum_x000D_
Finish: Mil Finish Color_x000D_
Impact Resistant, No Mullion</t>
  </si>
  <si>
    <t>Storefront Door</t>
  </si>
  <si>
    <t>Storefront Door (Single Swing) 
Size: 3'-0"x7' 9 1/2"_x000D_
Provude Electrically Controlled Egress Door Assembly in accordance with FFPC 7.2.1.6.2 Panic Hardware-Aluminimum Mil Finish</t>
  </si>
  <si>
    <t>Storefront Door (Single Swing) 
Size: 3'-7"x7' 10 3/4"_x000D_
Provude Electrically Controlled Egress Door Assembly in accordance with FFPC 7.2.1.6.2 Panic Hardware-Aluminimum Mil Finish</t>
  </si>
  <si>
    <t>Storefront Door (Single Swing) 
Size: 3'-8 1/4"x8' 10 3/4"_x000D_
Panic Hardware-Aluminimum Mil Finis</t>
  </si>
  <si>
    <t>Storefront Door (Curtain Panel) 
Size: 19'-7"x8'9 1/2"_x000D_
Panic Hardware-Aluminimum Mil Finis</t>
  </si>
  <si>
    <t>Storefront Door (Curtain Panel Folding) 
Size: 16'-3"x8'-9 1/2"_x000D_
Panic Hardware-Aluminimum Mil Finis</t>
  </si>
  <si>
    <t>Storefront Door (Double Swing) 
Size: 6'-0"x8'-10 3/4"_x000D_
Provude Electrically Controlled Egress Door Assembly in accordance with FFPC 7.2.1.6.2 Panic Hardware-Aluminimum Mil Finish</t>
  </si>
  <si>
    <t>Storefront Door (Double Swing)
Size: 5'-4"x7'-9 1/2"_x000D_
Provude Electrically Controlled Egress Door Assembly in accordance with FFPC 7.2.1.6.2 Panic Hardware-Aluminimum Mil Finish</t>
  </si>
  <si>
    <t>Storefront Door (Single Swi)
Size: 3'-0"x7'-9 1/2"_x000D_
Aluminimum Mil Finish</t>
  </si>
  <si>
    <t>Storefront Door (Single Swing) 
Size: 3'-4 1/4"x8'-9 1/2"_x000D_
Aluminimum Mil Finish</t>
  </si>
  <si>
    <t>Storefront Door (Single Swing)
Size: 3'-4 1/4"x8'-9 1/2"_x000D_
Aluminimum Mil Finish</t>
  </si>
  <si>
    <t xml:space="preserve">STOREFRONT </t>
  </si>
  <si>
    <t>Storefront 
Size: 4'-8"x4'-6"</t>
  </si>
  <si>
    <t>Storefront 
Size: 4'-8"x8'-0"</t>
  </si>
  <si>
    <t>Storefront
Size: 16'-8"x14'-0"</t>
  </si>
  <si>
    <t>Storefront
Size: 20'-0"x14'-0"</t>
  </si>
  <si>
    <t>Storefront
Size: 12'-0"x9'-0"</t>
  </si>
  <si>
    <t>Storefront
Size: 19'-2"x14'-0"</t>
  </si>
  <si>
    <t>Storefront 
Size: 20'-0"x14'-0"</t>
  </si>
  <si>
    <t>Storefront
Size: 11'-0"x9'-0"</t>
  </si>
  <si>
    <t>Storefront 
Size: 13'-4"x14'-0"</t>
  </si>
  <si>
    <t>Storefront 
Size: 14'-0"x14'-0'</t>
  </si>
  <si>
    <t>Storefront 
Size: 16'-0"x9'-0"</t>
  </si>
  <si>
    <t>Storefront 
Size: 11'-0x9'-0"</t>
  </si>
  <si>
    <t>Storefront 
Size: 6'-0"x14'-0"</t>
  </si>
  <si>
    <t>Storefront 
Size: 12'-0"x14'-0"</t>
  </si>
  <si>
    <t>Storefront
Size: 6'-0"x14'-0"</t>
  </si>
  <si>
    <t>Storefront 
Size: 5'-9"x8'-0"</t>
  </si>
  <si>
    <t>Storefront 
Size: 7'-0x10'-0"</t>
  </si>
  <si>
    <t>Storefront
Size: 10'-0"x9'-0"</t>
  </si>
  <si>
    <t>Storefront
Size: 3'-8"x9'-0"</t>
  </si>
  <si>
    <t>Storefront
Size: 8'-0"x9'-0"</t>
  </si>
  <si>
    <t>Storefront 
Size: 4'-0"x10'-0"</t>
  </si>
  <si>
    <t>Storefront 
Size: 3'-5"x10'-0"</t>
  </si>
  <si>
    <t>Storefront
Size: 7'-0"x9'-0"</t>
  </si>
  <si>
    <t>EXTERIOR FINISHING</t>
  </si>
  <si>
    <t xml:space="preserve">Building Address Number Sign. Sinage shall be Comply with Planning and Zonning Requirements </t>
  </si>
  <si>
    <t>Pre Cast Overflow Wall Scupper</t>
  </si>
  <si>
    <t>BM Bonifant White DC-03_x000D_
5/8" Cementitinous Finish (Two Coats) as Specified FBc Section 2512._x000D_
Backed Metal Lath</t>
  </si>
  <si>
    <t>BM Marilyn's Dress 2125-60_x000D_
5/8" Cementitinous Finish (Two Coats) as Specified FBc Section 2512._x000D_
Backed Metal Lath</t>
  </si>
  <si>
    <t>BM Sweet Innocence 2125-50_x000D_
5/8" Cementitinous Finish (Two Coats) as Specified FBc Section 2512._x000D_
Backed Metal Lath</t>
  </si>
  <si>
    <t>BM Shadow Gray 2125-40_x000D_
5/8" Cementitinous Finish (Two Coats) as Specified FBc Section 2512._x000D_
Backed Metal Lath</t>
  </si>
  <si>
    <t>BM gray Shower 2125-30_x000D_
5/8" Cementitinous Finish (Two Coats) as Specified FBc Section 2512._x000D_
Backed Metal Lath</t>
  </si>
  <si>
    <t>Simulated Wood Siding (Cementitious finish or approved equal horizontal scoreline pattern color BM Maryville Brown HC-75)_x000D_
5/8" Cementitinous Finish (Two Coats) as Specified FBc Section 2512._x000D_
Backed Metal Lath</t>
  </si>
  <si>
    <t>Simulated Wall Panel (Cementitious Finish or Approved Equal Vertical Scoreline color BM Metallic Silver 2132-60)_x000D_
5/8" Cementitinous Finish (Two Coats) as Specified FBc Section 2512._x000D_
Backed Metal Lath</t>
  </si>
  <si>
    <t>Simulated Wall Panel( Cementitious Finish or Approved equal vertical Pattern color BM Patina 1195)_x000D_
5/8" Cementitinous Finish (Two Coats) as Specified FBc Section 2512._x000D_
Backed Metal Lath</t>
  </si>
  <si>
    <t>BATHROOM TILES</t>
  </si>
  <si>
    <t>Ceramic Tile Over Thinset Mortor Bond (H=8'-0")</t>
  </si>
  <si>
    <t xml:space="preserve">GLASS RAILING  </t>
  </si>
  <si>
    <t>Glass Railing Height 4'-0"</t>
  </si>
  <si>
    <t xml:space="preserve">WALL FINISHES </t>
  </si>
  <si>
    <t>First Floor Interior Wall Unit St (4)</t>
  </si>
  <si>
    <t>P4 (H = 12'-0", L 163 FT)</t>
  </si>
  <si>
    <t xml:space="preserve">6" Metal Studs @ 16" O.C </t>
  </si>
  <si>
    <t>5/8" Type X Gypsum Wall Board - 1 Hr. Fire Rated</t>
  </si>
  <si>
    <t xml:space="preserve">Sound Batt Insulation </t>
  </si>
  <si>
    <t xml:space="preserve">Wall Paint </t>
  </si>
  <si>
    <t>P2 (H = 12'-0", L = 195 FT)</t>
  </si>
  <si>
    <t xml:space="preserve">3-1/2" Metal Studs @ 16" O.C </t>
  </si>
  <si>
    <t>F1 (H = 12'-0", L = 111 FT)_x000D_</t>
  </si>
  <si>
    <t xml:space="preserve">1-5/8" Metal C Furring @ 16" O.C </t>
  </si>
  <si>
    <t>F2 (H = 12'-0", L = 75 FT)_x000D_</t>
  </si>
  <si>
    <t>P4 @ Wet Area (H = 12'-0", L = 40 FT)_x000D_</t>
  </si>
  <si>
    <t>5/8" Type X Moisture Resistive Gypsum Wall Board - 1 Hr. Fire Rated</t>
  </si>
  <si>
    <t>F1 @ Wet Area (H = 12'-0", L = 22 FT)_x000D_</t>
  </si>
  <si>
    <t>5/8" Mositure Resistive Gypsum Wall Board</t>
  </si>
  <si>
    <t>P2 @ Wet Area (H = 12'-0", L = 38 FT)_x000D_</t>
  </si>
  <si>
    <t>5/8" Moisture Resistive Gypsum Wall Board</t>
  </si>
  <si>
    <t xml:space="preserve">CEILING FINISHES </t>
  </si>
  <si>
    <t>Ceiling Finishes Unit ST (29)</t>
  </si>
  <si>
    <t xml:space="preserve">5/8" Cementitious Finish Direct Applied To Structural Slab </t>
  </si>
  <si>
    <t>Suspended / Furred Gypsum Board Ceiling</t>
  </si>
  <si>
    <t>Suspended / Furred Moisture Resistive Gypsum Board Ceiling</t>
  </si>
  <si>
    <t>Ceiling Finishes Unit ST-1 (6)</t>
  </si>
  <si>
    <t>Ceiling Finishes Unit A (36)</t>
  </si>
  <si>
    <t>Ceiling Finishes Unit A1 (5)</t>
  </si>
  <si>
    <t>Ceiling Finishes Unit B (8)</t>
  </si>
  <si>
    <t xml:space="preserve">FLOOR FINISHES </t>
  </si>
  <si>
    <t>Floor Finishes Unit ST (29)</t>
  </si>
  <si>
    <t xml:space="preserve">Luxury Vinyl Tile Flooring </t>
  </si>
  <si>
    <t xml:space="preserve">Tile Flooring </t>
  </si>
  <si>
    <t xml:space="preserve">Polished Concrete Flooring </t>
  </si>
  <si>
    <t>Floor Finishes Unit ST-1 (6)</t>
  </si>
  <si>
    <t>Floor Finishes Unit A (36)</t>
  </si>
  <si>
    <t>Floor Finishes Unit A-1 (5)</t>
  </si>
  <si>
    <t>Floor Finishes Unit B (8)</t>
  </si>
  <si>
    <t xml:space="preserve">WALL BASE </t>
  </si>
  <si>
    <t xml:space="preserve">LVT Wall Base </t>
  </si>
  <si>
    <t xml:space="preserve">THRESHOLD </t>
  </si>
  <si>
    <t xml:space="preserve">Saddle Threshold </t>
  </si>
  <si>
    <t xml:space="preserve">Aluminium Threshold </t>
  </si>
  <si>
    <t xml:space="preserve">Marble Threshold </t>
  </si>
  <si>
    <t>SPECIALTIES</t>
  </si>
  <si>
    <t>3/4" Quartz Vanity Counter Top</t>
  </si>
  <si>
    <t>Towel Bar _x000D_
Width: 1'-6"</t>
  </si>
  <si>
    <t>Provide Reinforcement for Grab Bar (Plywood)</t>
  </si>
  <si>
    <t>Bathroom Mirror_x000D_
Size: 3'-6"x3'-2"</t>
  </si>
  <si>
    <t xml:space="preserve">Bathroom Vanity Backsplash </t>
  </si>
  <si>
    <t>Shower Enclosure Sliding Glass Door _x000D_
Size: 5'-0"x7'-0"</t>
  </si>
  <si>
    <t>3/4" Quartz Countertop (Kitchen)</t>
  </si>
  <si>
    <t>Backsplash (Kitchen)</t>
  </si>
  <si>
    <t>Kitchen Mirror _x000D_
Size: 2'-0"x2'-4"</t>
  </si>
  <si>
    <t>kitchen Island _x000D_
Size: 6'-0"x2'-2"x3'-0"</t>
  </si>
  <si>
    <t>Kitchen Island _x000D_
Size: 8'-0"x2'-2"x3'-0"</t>
  </si>
  <si>
    <t>Handicap Accessible Baby Changing Station</t>
  </si>
  <si>
    <t>Grab Bars Per Florida Building Code, Accessibility. Provide Blocking _x000D_
Length: 3'-6"</t>
  </si>
  <si>
    <t>Accessible Drinking Fountain with Bottle Filling Station</t>
  </si>
  <si>
    <t xml:space="preserve">Fire Extinguisher with Semi Recessed Cabinet </t>
  </si>
  <si>
    <t xml:space="preserve">Sanitary Dispoable Seat Cover </t>
  </si>
  <si>
    <t xml:space="preserve">Refrigerator / freezer with ice Maker </t>
  </si>
  <si>
    <t>Microwave / Hood Combo</t>
  </si>
  <si>
    <t xml:space="preserve">Electrical Range </t>
  </si>
  <si>
    <t xml:space="preserve">Waste Disposal and Dishwasher  </t>
  </si>
  <si>
    <t xml:space="preserve">Full Size Stack Washer &amp; Dryer Machine </t>
  </si>
  <si>
    <t>50 Ft High Refuse Chute w/ Explosion Cap_x000D_
Aluminium Support Bracket</t>
  </si>
  <si>
    <t>1'-6" x 5'-0" Mail Box</t>
  </si>
  <si>
    <t xml:space="preserve">Utility Sink </t>
  </si>
  <si>
    <t xml:space="preserve">Emergency Eye Wash </t>
  </si>
  <si>
    <t xml:space="preserve">6'-0" x 4'-0" Trash/Recycle Bin </t>
  </si>
  <si>
    <t>ELEVATORS</t>
  </si>
  <si>
    <t>Elevator W/ Cab Size Shall Be 9'-0" Clear Height._x000D_
Passanger Elevator Capacity = 3000 LBs _x000D_</t>
  </si>
  <si>
    <t>Elevator W/ Cab Size Shall Be 9'-0" Clear Height.
Service Elevator Capacity = 3500 LBs</t>
  </si>
  <si>
    <t xml:space="preserve">PLUMBING PIPE INSULATION </t>
  </si>
  <si>
    <t xml:space="preserve">Polythene Premold Insulation </t>
  </si>
  <si>
    <t xml:space="preserve">1'' Pre Formed Glass Fiber with Fire Rated AS Jacket </t>
  </si>
  <si>
    <t>AC PIPE LINE</t>
  </si>
  <si>
    <t>1-1/2'' Dia Condensate Pipe PVC Sch 40</t>
  </si>
  <si>
    <t>1-1/2'' dia Perforated Cap</t>
  </si>
  <si>
    <t xml:space="preserve">3/4'' Dia AC Condensate Pipe Line PVC Sch 40 </t>
  </si>
  <si>
    <t>3/4'' Dia EWH Relief Pipe Line</t>
  </si>
  <si>
    <t>WATER PIPE LINE</t>
  </si>
  <si>
    <t xml:space="preserve">2'' Dia Soft Copper Type L Main Water Line </t>
  </si>
  <si>
    <t xml:space="preserve">1'' Dia Soft Copper Type L Water Line </t>
  </si>
  <si>
    <t>SANITRY PIPE LINE</t>
  </si>
  <si>
    <t xml:space="preserve">6'' Dia SD Pipe Line Spun Cast Iron Pipe No Hub </t>
  </si>
  <si>
    <t xml:space="preserve">4'' Dia SD Pipe Line Spun Cast Iron Pipe No Hub </t>
  </si>
  <si>
    <t xml:space="preserve">3'' Dia SD Pipe Line Spun Cast Iron Pipe  No Hub </t>
  </si>
  <si>
    <t xml:space="preserve">1-1/2'' Dia Sanitry Pipe Cast Iron Pipe  No Hub </t>
  </si>
  <si>
    <t>STORM WATER PIPE LINE</t>
  </si>
  <si>
    <t>6'' Dia Storm Water Pipe Line PVC Sch 40</t>
  </si>
  <si>
    <t>4'' Dia Rain Water Pipe Line PVC Sch 40</t>
  </si>
  <si>
    <t>VENT PIPE</t>
  </si>
  <si>
    <t>3'' Dia Vent Pipe Sch 40 PVC</t>
  </si>
  <si>
    <t>2'' Dia Vent Pipe SCH 40 PVC</t>
  </si>
  <si>
    <t>DOMESTIC PIPE LINE</t>
  </si>
  <si>
    <t xml:space="preserve">1-1/4'' Dia Cold Water Pipe Line Hard Drawn Copper Type M </t>
  </si>
  <si>
    <t>1'' Dia Cold Water Pipe Line Hard Drawn Copper Type M</t>
  </si>
  <si>
    <t>3/4'' Dia Cold Water Pipe Line Hard Drawn Copper Type M</t>
  </si>
  <si>
    <t xml:space="preserve">PLUMBING FIXTURE </t>
  </si>
  <si>
    <t xml:space="preserve">18''x18'' Access Panel With Shut Off Valve </t>
  </si>
  <si>
    <t xml:space="preserve">6'' Cleanout </t>
  </si>
  <si>
    <t>3/4'' dia Perforated Cap</t>
  </si>
  <si>
    <t xml:space="preserve">Roof Drain </t>
  </si>
  <si>
    <t xml:space="preserve">Hose Bibb </t>
  </si>
  <si>
    <t xml:space="preserve">Emergency Overflow Roof Drain </t>
  </si>
  <si>
    <t xml:space="preserve">VALVE </t>
  </si>
  <si>
    <t xml:space="preserve">1'' Dia Gate Valve 125 PSIG WOG Bronze NIBCO/ SCOTT T-122 </t>
  </si>
  <si>
    <t xml:space="preserve">3/4'' Dia Ball Valve 125 psig Wog Bronze </t>
  </si>
  <si>
    <t xml:space="preserve">3/4'' Dia End Cap </t>
  </si>
  <si>
    <t>Undercounter Vanity Sink and Faucet 
(3" Wide steel plate 6' length with 1" Steel tube length: 4'-0"</t>
  </si>
  <si>
    <t>Floor Mount Toilet</t>
  </si>
  <si>
    <t>Shower Head</t>
  </si>
  <si>
    <t xml:space="preserve">Shower Controls </t>
  </si>
  <si>
    <t>Drop in Tub
Size: 3'-0"x5'-0"</t>
  </si>
  <si>
    <t xml:space="preserve">Kitchen Sink </t>
  </si>
  <si>
    <t>Kitchen Faucet</t>
  </si>
  <si>
    <t xml:space="preserve">Wall Mount Urinal </t>
  </si>
  <si>
    <t>Handicap Accessible Wall Mounted Hand Sink</t>
  </si>
  <si>
    <t>REFREGERATOR LINES</t>
  </si>
  <si>
    <t xml:space="preserve">3/4'' Dia Refregerator Pipe Lines </t>
  </si>
  <si>
    <t xml:space="preserve">12'' Dia F Duct </t>
  </si>
  <si>
    <t xml:space="preserve">10'' dia F Duct </t>
  </si>
  <si>
    <t xml:space="preserve">4'' Dia Flexible Duct </t>
  </si>
  <si>
    <t xml:space="preserve">6'' Dia Flexible Duct </t>
  </si>
  <si>
    <t xml:space="preserve">8'' Dia Fllexible Duct </t>
  </si>
  <si>
    <t>METAL DUCT</t>
  </si>
  <si>
    <t xml:space="preserve">10'' Dia Duct </t>
  </si>
  <si>
    <t xml:space="preserve">8'' Dia Duct </t>
  </si>
  <si>
    <t xml:space="preserve">6'' Dia Duct </t>
  </si>
  <si>
    <t xml:space="preserve">4'' Dia Metal duct </t>
  </si>
  <si>
    <t xml:space="preserve">10''x8'' Duct </t>
  </si>
  <si>
    <t xml:space="preserve">12''x10'' Duct </t>
  </si>
  <si>
    <t xml:space="preserve">12x12 Duct </t>
  </si>
  <si>
    <t xml:space="preserve">12''x8'' Duct </t>
  </si>
  <si>
    <t xml:space="preserve">14x10 Duct </t>
  </si>
  <si>
    <t xml:space="preserve">14''x8'' Duct </t>
  </si>
  <si>
    <t xml:space="preserve">16x10 Duct </t>
  </si>
  <si>
    <t xml:space="preserve">16''x8'' Duct </t>
  </si>
  <si>
    <t xml:space="preserve">18x10 Duct </t>
  </si>
  <si>
    <t xml:space="preserve">18x12 Duct </t>
  </si>
  <si>
    <t xml:space="preserve">20x12 Duct </t>
  </si>
  <si>
    <t xml:space="preserve">20X8 Duct </t>
  </si>
  <si>
    <t xml:space="preserve">22x10 Duct </t>
  </si>
  <si>
    <t xml:space="preserve">22X8 Duct </t>
  </si>
  <si>
    <t xml:space="preserve">24x12 Duct </t>
  </si>
  <si>
    <t xml:space="preserve">24x8 Duct </t>
  </si>
  <si>
    <t xml:space="preserve">28x12 Duct </t>
  </si>
  <si>
    <t xml:space="preserve">34x12 Duct </t>
  </si>
  <si>
    <t xml:space="preserve">36x12 Duct </t>
  </si>
  <si>
    <t xml:space="preserve">36X18 Duct </t>
  </si>
  <si>
    <t xml:space="preserve">6''x6'' Duct </t>
  </si>
  <si>
    <t xml:space="preserve">8''x6'' Duct </t>
  </si>
  <si>
    <t xml:space="preserve">8''x8'' Duct </t>
  </si>
  <si>
    <t xml:space="preserve">DUCT INSULATION </t>
  </si>
  <si>
    <t>2'' Thick Fiberglass Insulation</t>
  </si>
  <si>
    <t xml:space="preserve">MECHANICAL FIXTURES </t>
  </si>
  <si>
    <t>Ceiling Diffuser _x000D_
CFM: 25_x000D_
Size: 6x6</t>
  </si>
  <si>
    <t>Supply Grill_x000D_
CFM: 150_x000D_
Size: 10x8</t>
  </si>
  <si>
    <t>Supply Grill_x000D_
CFM: 100_x000D_
Size: 6x6</t>
  </si>
  <si>
    <t>Supply Grill_x000D_
CFM: 300_x000D_
Size: 14x8</t>
  </si>
  <si>
    <t xml:space="preserve">Exhaust Fan </t>
  </si>
  <si>
    <t>Louver _x000D_
CFM: 504.5_x000D_
Size: 18x6_x000D_</t>
  </si>
  <si>
    <t>Exhaust Wall Cap</t>
  </si>
  <si>
    <t xml:space="preserve">R/A FullLouver Metal Door </t>
  </si>
  <si>
    <t>4" Dryer Box with Ductwork</t>
  </si>
  <si>
    <t>Sidewall Diffuser _x000D_
CFM: 300_x000D_
Size: 18x6</t>
  </si>
  <si>
    <t>Sidewall Diffuser _x000D_
CFM: 300_x000D_
Size: 14x6</t>
  </si>
  <si>
    <t>Supply Grill_x000D_
CFM: 75_x000D_
Size: 6x6</t>
  </si>
  <si>
    <t>Sidewall Diffuser _x000D_
CFM: 300_x000D_
Size: 18x8</t>
  </si>
  <si>
    <t>Supply Grill_x000D_
CFM: 525_x000D_
Size: 26x8</t>
  </si>
  <si>
    <t>Ceiling Dissuser _x000D_
CFM: 75Size: 6x6</t>
  </si>
  <si>
    <t>Ceiling Dissuser _x000D_
CFM: 100Size: 6x6</t>
  </si>
  <si>
    <t>Ceiling Dissuser _x000D_
CFM: 50Size: 6x6</t>
  </si>
  <si>
    <t>Fire Damper _x000D_
CFM: 50_x000D_
Size: 6x6</t>
  </si>
  <si>
    <t>Fire Smoke &amp; Balcing Damper _x000D_
CFM: 50_x000D_
Size: 8x8</t>
  </si>
  <si>
    <t>Exhaust Fan _x000D_
CFM: 600</t>
  </si>
  <si>
    <t xml:space="preserve">3 Ton AC Unit </t>
  </si>
  <si>
    <t>Supply Grill_x000D_
CFM: 50_x000D_
Size: 6x6</t>
  </si>
  <si>
    <t>5 Ton Split AC</t>
  </si>
  <si>
    <t>Ceiling Diffuser _x000D_
CFM: 125_x000D_
Size: 9x9</t>
  </si>
  <si>
    <t>Ceiling Diffuser _x000D_
CFM: 50_x000D_
Size: 9x9</t>
  </si>
  <si>
    <t>Exhaust Fan _x000D_
CFM: 150</t>
  </si>
  <si>
    <t>Ceiling Diffuser_x000D_
CFM: 250_x000D_
Size: 9x9</t>
  </si>
  <si>
    <t>Ceiling Diffuser_x000D_
CFM: 100_x000D_
Size: 9x9</t>
  </si>
  <si>
    <t>Ceiling Diffuser_x000D_
CFM: 200_x000D_
Size: 9x9</t>
  </si>
  <si>
    <t>Ceiling Diffuser_x000D_
CFM: 175_x000D_
Size: 9x9</t>
  </si>
  <si>
    <t>Ceiling Diffuser_x000D_
CFM: 325_x000D_
Size: 9x9</t>
  </si>
  <si>
    <t>Supply Diffuser_x000D_
CFM: 425_x000D_
6'Lx2S Lx1'</t>
  </si>
  <si>
    <t>Supply Diffuser_x000D_
CFM: 250_x000D_
6'Lx2S Lx1'</t>
  </si>
  <si>
    <t>Supply Diffuser_x000D_
CFM: 200_x000D_
6'Lx2S Lx1'</t>
  </si>
  <si>
    <t>Supply Diffuser_x000D_
CFM: 450_x000D_
6'Lx2S Lx1'</t>
  </si>
  <si>
    <t>Supply Diffuser_x000D_
CFM: 500_x000D_
6'Lx2S Lx1'</t>
  </si>
  <si>
    <t>Supply Diffuser_x000D_
CFM: 125_x000D_
3'Lx 1S Lx1"</t>
  </si>
  <si>
    <t>Supply Diffuser_x000D_
CFM: 150_x000D_
3'Lx 1S Lx1"</t>
  </si>
  <si>
    <t>12.5 Ton Split AC</t>
  </si>
  <si>
    <t xml:space="preserve">Mechanical Shaft </t>
  </si>
  <si>
    <t xml:space="preserve">Roof Top Uniits </t>
  </si>
  <si>
    <t>Roof Top Unit  (RTU)</t>
  </si>
  <si>
    <t>RECEPTACLES</t>
  </si>
  <si>
    <t>3W Grounded Duplex Receptacle 20A, 125V, 18" AFF</t>
  </si>
  <si>
    <t>3W Grounded Duplex Receptacle Weather proof 20A,125V,18" AFF</t>
  </si>
  <si>
    <t>3W Grounded Duplex Receptacle Above counter 20A,125V, 42" AFF</t>
  </si>
  <si>
    <t>3W Grounded Dedicated receptacle 20A, 125V, 18" AFF</t>
  </si>
  <si>
    <t>Dryer Receptacle</t>
  </si>
  <si>
    <t>Range Receptacle</t>
  </si>
  <si>
    <t>USB Receptacle Type</t>
  </si>
  <si>
    <t>Telephone Outlet</t>
  </si>
  <si>
    <t>Television Outlet</t>
  </si>
  <si>
    <t>Motor Outlet</t>
  </si>
  <si>
    <t>Single Pole Toggle Weather proof</t>
  </si>
  <si>
    <t>Three Way Switch</t>
  </si>
  <si>
    <t>Disconnect Switch Fused</t>
  </si>
  <si>
    <t>Elevator Motor Disconnect</t>
  </si>
  <si>
    <t>Elevator Light Disconnect</t>
  </si>
  <si>
    <t>Automatic Transfer Switch ATS 600A 120/208V                                  Manufacturetr: Kohler</t>
  </si>
  <si>
    <t>PUMPS AND MOTORS</t>
  </si>
  <si>
    <t>Sump Pump with Float Alarm</t>
  </si>
  <si>
    <t>Fire Pump 40 HP 208V</t>
  </si>
  <si>
    <t>Jockey Pump 2 HP 208V</t>
  </si>
  <si>
    <t>Domestic Water  Pump 5 HP 208V</t>
  </si>
  <si>
    <t>Elevator Motor 30HP 208V</t>
  </si>
  <si>
    <t>Exhaust Fan Motor</t>
  </si>
  <si>
    <t>EQUIPTMENTS</t>
  </si>
  <si>
    <t>Junction Box Ceiling Mounted</t>
  </si>
  <si>
    <t>Junction Box Wall Mounted</t>
  </si>
  <si>
    <t>OS Occupancy Sensor</t>
  </si>
  <si>
    <t>Emergency Generator 120/208 V   100KVA                                                                                                                        Manufacturer: MTU                                                                                                                                                                                   Model No. :  4R0120DS80</t>
  </si>
  <si>
    <t>Generator Emergency Shut-Off</t>
  </si>
  <si>
    <t xml:space="preserve">Meter Center 120/208V 125A   122 Units </t>
  </si>
  <si>
    <t>Unit Mounted overcurrent Protection</t>
  </si>
  <si>
    <t>Smoke Detector Single Station Photoelectric With battery Back-Up 120V</t>
  </si>
  <si>
    <t>Combination carbon Monoxide and smoke Detector  120 V</t>
  </si>
  <si>
    <t>ELECTRICAL PANELS</t>
  </si>
  <si>
    <t>Electrical Panel A                                                                                                    A.I.C: 22KAIC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</si>
  <si>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Electrical Panel S                                                                                              A.I.C: 65KAIC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</si>
  <si>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Electrical Panel D                                                                                                  A.I.C: 22KAIC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</si>
  <si>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Electrical Panel B                                                                                                       A.I.C: 65KAIC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</si>
  <si>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Electrical Panel C                                                                                              A.I.C: 22KAIC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</si>
  <si>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FP Control Panel 65 KAIC</t>
  </si>
  <si>
    <t>PANEL SWBD  Motor Distribution Panel                                                                                       A.I.C: 65KAIC                                                                                                          MTG: SURFACE                                                                                                  BUS RATING:  3000A 65KAIC                                                                                    VOLTAGE:120/208V-3PH-4W</t>
  </si>
  <si>
    <t>PANEL SWBD  Motor Distribution Panel                                                                                       A.I.C: 65KAIC                                                                                                          MTG: SURFACE                                                                                                  BUS RATING:  1400A 65KAIC                                                                                    VOLTAGE:120/208V-3PH-4W</t>
  </si>
  <si>
    <t>PANEL MDP Distribution Panel                                                                                       A.I.C: 65KAIC                                                                                                          MTG: SURFACE                                                                                                  BUS RATING:  1400A 65KAIC                                                                                    VOLTAGE:120/208V-3PH-4W</t>
  </si>
  <si>
    <t>Electrical Panel F                                                                                                   A.I.C: 22KAIC                                                                                                          MTG: FLUSH                                                                                                          BUS RATING:  250A                                                                                 VOLTAGE:120/208V-3PH-4W</t>
  </si>
  <si>
    <t>Electrical Panel HW   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</si>
  <si>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Electrical Panel L  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400A                                                                                 VOLTAGE:120/208V-3PH-4W</t>
  </si>
  <si>
    <t>Lighting Control Panel</t>
  </si>
  <si>
    <t>Electrical Panel HE                                                                                                  A.I.C: 65KAIC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</si>
  <si>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Electrical Panel EHE                                                                                               A.I.C: 65KAIC                                                                                                          MTG: SURFACE                                                                                                  BUS RATING:  400A                                                                                 VOLTAGE:120/208V-3PH-4W</t>
  </si>
  <si>
    <t>Electrical Panel RE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</si>
  <si>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Electrical Panel ACW  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</si>
  <si>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Electrical Panel ERW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</si>
  <si>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Electrical Panel RW                                                                                                 A.I.C: 22KAIC                                                                                                          MTG: SURFACE                                                                                                  BUS RATING:  250A                                                                                 VOLTAGE:120/208V-3PH-4W</t>
  </si>
  <si>
    <t>Domestic Water Pump control Panel</t>
  </si>
  <si>
    <t>Smart Panel for TV or Telephone</t>
  </si>
  <si>
    <t xml:space="preserve">TRANSFORMERS </t>
  </si>
  <si>
    <t>Current Transformer CT                                                                                 A.I.C: 65KAIC                                                                                                                                                                                                          BUS RATING:  1400A 65KAIC                                                                                    VOLTAGE:120/208V-3PH-4W</t>
  </si>
  <si>
    <t>XMER 6 Sets                                                                                                          A.I.C: 22KAIC                                                                                                                                                                                                            BUS RATING:  1400A 22KAIC                                                                                    VOLTAGE:120/208V-3PH-4W</t>
  </si>
  <si>
    <t>XMER 9 Sets                                                                                                                     A.I.C: 22KAIC                                                                                                                                                                                                          BUS RATING:  1400A 65KAIC                                                                                    VOLTAGE:120/208V-3PH-4W</t>
  </si>
  <si>
    <t>CT Meter</t>
  </si>
  <si>
    <t xml:space="preserve">LIGHTING FIXTURES </t>
  </si>
  <si>
    <t>4' LED STRIP WITH LENS (STAIRS)                                                              Manufacturer: LITHONIA                                                                              Catalog No.    : ZL1N L48 7000LM FST MVOLT 40K 80CRI WH ZACVH-(EM)            A Type</t>
  </si>
  <si>
    <t>4' LED STRIP WITH LENS (CORRIDOR)                                                               Manufacturer: LITHONIA                                                                              Catalog No.    : LDN4 40/20 LO4 LD MVOLT GZ10                                           C Type</t>
  </si>
  <si>
    <t xml:space="preserve">4' LED STRIP WITH LENS (GARAGE)                                                           Manufacturer: LITHONIA                                                                              Catalog No.    : ZL1N L48 5000LM FST MVOLT 40K 80CRI WH-(EM)                    B Type </t>
  </si>
  <si>
    <t>OUTDOOR WALL SCONCE (EXTERIOR)                                                Manufacturer: LITHONIA                                                                           Catalog No.    : OLLWD-P1-400K                                                                           D Type</t>
  </si>
  <si>
    <t>2" LED DOWNLIGHT(ELEVATOR DOOR THRESHOLD)                                                Manufacturer: CSL LIGHTING                                                                          Catalog No.    : A2-NC A2-NCSP 4000K                                                                          E Type</t>
  </si>
  <si>
    <t>AIR CRAFT WARNING LIGHT                                                               Manufacturer: TWR LIGHTING                                                                          Catalog No.    : OL2CLED WITH TRANSFER RELAY                                                                        F Type</t>
  </si>
  <si>
    <t>2' LED ENCLOSED &amp; GASKETED LUMINAIRE (ELEVATOR PIT SHAFT)                                                                           Manufacturer: SLG                                                                                      Catalog No.    : VT 2 42 G1 5K WHITE                                                                         G Type</t>
  </si>
  <si>
    <t>4' LED ENCLOSED &amp; GASKETED LUMINAIRE (ELECTRICAL ROOM AND STORAGE)                                                                                                 Manufacturer: NORDEON LIGHTING                                                                         Catalog No.    : VK-4000LM-4000K04FT-DF                                                       H Type</t>
  </si>
  <si>
    <t>TWO HEAD EMERGENCY LIGHT (ELECTRICAL ROOM)                                                Manufacturer: LITHONIA                                                                           Catalog No.    : ELM2L                                                                                              I Type</t>
  </si>
  <si>
    <t>THERMOPLASTIC LED EXIT SIGN WITH EMERGENCY BATTERY PACK (BUILDING INTERIOR)                                                                          Manufacturer: LITHONIA                                                                           Catalog No.    : EXR LED EL M6                                                                             X Type</t>
  </si>
  <si>
    <t>10 FT Candle Light on Stairs and Threshold</t>
  </si>
  <si>
    <t>WEATHER-PROOF LED EXIT SIGN WITH EMERGENCY BATTERY PACK - SINGLE PACK (GARAGE)                                                                  Manufacturer: LITHONIA                                                                           Catalog No.    : WLTE-W-1-R-EL                                                                        X1 Type</t>
  </si>
  <si>
    <t xml:space="preserve">Emergency Light with Battery backup                                            Manufacturer: LITHONIA                                                                           Catalog No.    : WLTE-W-1-R-EL  </t>
  </si>
  <si>
    <t>Exit Light Wall Mounted                                                             Manufacturer: LITHONIA                                                                           Catalog No.    : EXR LED EL M6</t>
  </si>
  <si>
    <t>Exit Light Ceiling Mounted                                                                  Manufacturer: LITHONIA                                                                           Catalog No.    : EXR LED EL M6</t>
  </si>
  <si>
    <t>Wall Mounted Light Fixture</t>
  </si>
  <si>
    <t>Ceiling Mounted Recessed Light</t>
  </si>
  <si>
    <t>BREAKER</t>
  </si>
  <si>
    <t xml:space="preserve">120/280 Volts 100AMP </t>
  </si>
  <si>
    <t xml:space="preserve">120/280 Volt 225 AMP </t>
  </si>
  <si>
    <t>WIRING</t>
  </si>
  <si>
    <t>Electrical Wiring</t>
  </si>
  <si>
    <t>Telephone cable</t>
  </si>
  <si>
    <t>Television Cable</t>
  </si>
  <si>
    <t>CONDUITS</t>
  </si>
  <si>
    <t>2" PVC Conduit For Telephone Cable</t>
  </si>
  <si>
    <t>2" PVC Conduit For Television Cable</t>
  </si>
  <si>
    <t>1" PVC Electrical Conduit</t>
  </si>
  <si>
    <t>INSULATION TRANSFORMER TO GENERATOR WIRE</t>
  </si>
  <si>
    <t>1-1/2" Calcium Silicate Insulation with 0.016" Aluminium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</si>
</sst>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  <numFmt numFmtId="171" formatCode="0.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37">
    <xf numFmtId="0" fontId="0" fillId="0" borderId="0"/>
    <xf numFmtId="0" fontId="22" fillId="0" borderId="0"/>
    <xf numFmtId="0" fontId="23" fillId="0" borderId="0"/>
    <xf numFmtId="164" fontId="24" fillId="0" borderId="0" applyFont="0" applyFill="0" applyBorder="0" applyAlignment="0" applyProtection="0"/>
    <xf numFmtId="0" fontId="25" fillId="0" borderId="0">
      <alignment vertical="center"/>
    </xf>
    <xf numFmtId="0" fontId="26" fillId="0" borderId="0">
      <protection locked="0"/>
    </xf>
    <xf numFmtId="0" fontId="26" fillId="0" borderId="0">
      <protection locked="0"/>
    </xf>
    <xf numFmtId="44" fontId="26" fillId="0" borderId="0">
      <protection locked="0"/>
    </xf>
    <xf numFmtId="9" fontId="26" fillId="0" borderId="0">
      <protection locked="0"/>
    </xf>
    <xf numFmtId="0" fontId="26" fillId="0" borderId="0">
      <protection locked="0"/>
    </xf>
    <xf numFmtId="9" fontId="26" fillId="0" borderId="0">
      <protection locked="0"/>
    </xf>
    <xf numFmtId="44" fontId="26" fillId="0" borderId="0">
      <protection locked="0"/>
    </xf>
    <xf numFmtId="0" fontId="24" fillId="0" borderId="0"/>
    <xf numFmtId="0" fontId="24" fillId="0" borderId="0"/>
    <xf numFmtId="0" fontId="27" fillId="0" borderId="0">
      <alignment vertical="center"/>
    </xf>
    <xf numFmtId="0" fontId="28" fillId="0" borderId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3" fillId="25" borderId="26" applyNumberFormat="0" applyAlignment="0" applyProtection="0"/>
    <xf numFmtId="0" fontId="33" fillId="25" borderId="26" applyNumberFormat="0" applyAlignment="0" applyProtection="0"/>
    <xf numFmtId="0" fontId="34" fillId="26" borderId="27" applyNumberFormat="0" applyAlignment="0" applyProtection="0"/>
    <xf numFmtId="0" fontId="34" fillId="26" borderId="27" applyNumberFormat="0" applyAlignment="0" applyProtection="0"/>
    <xf numFmtId="43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29" fillId="0" borderId="0"/>
    <xf numFmtId="0" fontId="22" fillId="0" borderId="0"/>
    <xf numFmtId="0" fontId="22" fillId="0" borderId="0"/>
    <xf numFmtId="0" fontId="24" fillId="0" borderId="0"/>
    <xf numFmtId="0" fontId="22" fillId="28" borderId="32" applyNumberFormat="0" applyFont="0" applyAlignment="0" applyProtection="0"/>
    <xf numFmtId="0" fontId="22" fillId="28" borderId="32" applyNumberFormat="0" applyFont="0" applyAlignment="0" applyProtection="0"/>
    <xf numFmtId="0" fontId="43" fillId="25" borderId="33" applyNumberFormat="0" applyAlignment="0" applyProtection="0"/>
    <xf numFmtId="0" fontId="43" fillId="25" borderId="33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48" fillId="0" borderId="0"/>
    <xf numFmtId="9" fontId="22" fillId="0" borderId="0" applyFont="0" applyFill="0" applyBorder="0" applyAlignment="0" applyProtection="0"/>
    <xf numFmtId="0" fontId="24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/>
    <xf numFmtId="0" fontId="22" fillId="0" borderId="0"/>
    <xf numFmtId="44" fontId="2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29" borderId="37" applyNumberFormat="0" applyAlignment="0" applyProtection="0"/>
  </cellStyleXfs>
  <cellXfs count="479">
    <xf numFmtId="0" fontId="0" fillId="0" borderId="0" xfId="0"/>
    <xf numFmtId="2" fontId="7" fillId="3" borderId="2" xfId="0" applyNumberFormat="1" applyFont="1" applyFill="1" applyBorder="1" applyAlignment="1">
      <alignment horizontal="left" vertical="top" wrapText="1"/>
    </xf>
    <xf numFmtId="166" fontId="11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2" fontId="12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2" fontId="13" fillId="3" borderId="4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67" fontId="14" fillId="3" borderId="4" xfId="0" applyNumberFormat="1" applyFont="1" applyFill="1" applyBorder="1" applyAlignment="1">
      <alignment horizontal="center" vertical="center"/>
    </xf>
    <xf numFmtId="168" fontId="14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left" vertical="top" indent="1" shrinkToFi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9" fontId="16" fillId="0" borderId="2" xfId="0" applyNumberFormat="1" applyFont="1" applyBorder="1" applyAlignment="1">
      <alignment horizontal="left" vertical="top" indent="1" shrinkToFit="1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5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vertical="top"/>
    </xf>
    <xf numFmtId="0" fontId="17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9" fontId="4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2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10" xfId="0" applyFill="1" applyBorder="1"/>
    <xf numFmtId="0" fontId="0" fillId="3" borderId="0" xfId="0" applyFill="1" applyBorder="1"/>
    <xf numFmtId="0" fontId="1" fillId="0" borderId="2" xfId="0" applyFont="1" applyBorder="1" applyAlignment="1">
      <alignment horizontal="center"/>
    </xf>
    <xf numFmtId="0" fontId="1" fillId="3" borderId="10" xfId="0" applyFont="1" applyFill="1" applyBorder="1"/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0" xfId="0" applyFill="1" applyBorder="1" applyAlignment="1"/>
    <xf numFmtId="0" fontId="0" fillId="3" borderId="9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/>
    </xf>
    <xf numFmtId="2" fontId="4" fillId="3" borderId="17" xfId="0" applyNumberFormat="1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>
      <alignment vertical="top"/>
    </xf>
    <xf numFmtId="0" fontId="4" fillId="5" borderId="16" xfId="0" applyFont="1" applyFill="1" applyBorder="1" applyAlignment="1">
      <alignment horizontal="center" vertical="top"/>
    </xf>
    <xf numFmtId="166" fontId="10" fillId="4" borderId="18" xfId="0" applyNumberFormat="1" applyFont="1" applyFill="1" applyBorder="1" applyAlignment="1">
      <alignment horizontal="center" vertical="center"/>
    </xf>
    <xf numFmtId="42" fontId="10" fillId="4" borderId="19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42" fontId="7" fillId="0" borderId="21" xfId="0" applyNumberFormat="1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21" fillId="0" borderId="2" xfId="0" applyFont="1" applyFill="1" applyBorder="1" applyAlignment="1">
      <alignment horizontal="justify" vertical="center"/>
    </xf>
    <xf numFmtId="0" fontId="21" fillId="0" borderId="2" xfId="0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 vertical="center"/>
    </xf>
    <xf numFmtId="3" fontId="21" fillId="0" borderId="2" xfId="2" applyNumberFormat="1" applyFont="1" applyBorder="1" applyAlignment="1">
      <alignment horizontal="center" vertical="center"/>
    </xf>
    <xf numFmtId="9" fontId="21" fillId="0" borderId="2" xfId="2" applyNumberFormat="1" applyFont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2" xfId="0" applyNumberFormat="1" applyBorder="1" applyAlignment="1"/>
    <xf numFmtId="0" fontId="0" fillId="0" borderId="0" xfId="0"/>
    <xf numFmtId="167" fontId="14" fillId="3" borderId="4" xfId="0" applyNumberFormat="1" applyFont="1" applyFill="1" applyBorder="1" applyAlignment="1">
      <alignment horizontal="center" vertical="center"/>
    </xf>
    <xf numFmtId="168" fontId="14" fillId="3" borderId="4" xfId="0" applyNumberFormat="1" applyFont="1" applyFill="1" applyBorder="1" applyAlignment="1">
      <alignment horizontal="center" vertical="center"/>
    </xf>
    <xf numFmtId="0" fontId="0" fillId="0" borderId="0" xfId="0"/>
    <xf numFmtId="169" fontId="16" fillId="0" borderId="2" xfId="0" applyNumberFormat="1" applyFont="1" applyBorder="1" applyAlignment="1">
      <alignment horizontal="left" vertical="top" indent="1" shrinkToFit="1"/>
    </xf>
    <xf numFmtId="0" fontId="7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/>
    <xf numFmtId="0" fontId="12" fillId="0" borderId="2" xfId="0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left" vertical="top" indent="1" shrinkToFit="1"/>
    </xf>
    <xf numFmtId="0" fontId="7" fillId="0" borderId="20" xfId="0" applyFont="1" applyBorder="1" applyAlignment="1">
      <alignment horizontal="center" vertical="center" wrapText="1"/>
    </xf>
    <xf numFmtId="0" fontId="0" fillId="0" borderId="0" xfId="0"/>
    <xf numFmtId="0" fontId="12" fillId="0" borderId="2" xfId="0" applyFont="1" applyBorder="1" applyAlignment="1">
      <alignment horizontal="center" vertical="center"/>
    </xf>
    <xf numFmtId="169" fontId="16" fillId="0" borderId="2" xfId="0" applyNumberFormat="1" applyFont="1" applyBorder="1" applyAlignment="1">
      <alignment horizontal="left" vertical="top" indent="1" shrinkToFit="1"/>
    </xf>
    <xf numFmtId="0" fontId="7" fillId="0" borderId="20" xfId="0" applyFont="1" applyBorder="1" applyAlignment="1">
      <alignment horizontal="center" vertical="center" wrapText="1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169" fontId="16" fillId="0" borderId="2" xfId="0" applyNumberFormat="1" applyFont="1" applyBorder="1" applyAlignment="1">
      <alignment horizontal="left" vertical="top" indent="1" shrinkToFit="1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9" fontId="16" fillId="0" borderId="2" xfId="0" applyNumberFormat="1" applyFont="1" applyBorder="1" applyAlignment="1">
      <alignment horizontal="left" vertical="top" indent="1" shrinkToFit="1"/>
    </xf>
    <xf numFmtId="0" fontId="21" fillId="0" borderId="2" xfId="0" applyFont="1" applyBorder="1" applyAlignment="1">
      <alignment vertical="center"/>
    </xf>
    <xf numFmtId="0" fontId="0" fillId="0" borderId="0" xfId="0"/>
    <xf numFmtId="0" fontId="4" fillId="0" borderId="5" xfId="0" applyFont="1" applyBorder="1" applyAlignment="1">
      <alignment wrapText="1"/>
    </xf>
    <xf numFmtId="0" fontId="15" fillId="0" borderId="2" xfId="0" applyFont="1" applyBorder="1" applyAlignment="1">
      <alignment horizontal="left" vertical="top" wrapText="1" indent="1"/>
    </xf>
    <xf numFmtId="0" fontId="0" fillId="0" borderId="0" xfId="0"/>
    <xf numFmtId="166" fontId="11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2" fontId="13" fillId="3" borderId="4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67" fontId="14" fillId="3" borderId="4" xfId="0" applyNumberFormat="1" applyFont="1" applyFill="1" applyBorder="1" applyAlignment="1">
      <alignment horizontal="center" vertical="center"/>
    </xf>
    <xf numFmtId="168" fontId="14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2" fontId="10" fillId="4" borderId="19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0" fillId="0" borderId="0" xfId="0"/>
    <xf numFmtId="166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justify" vertical="center"/>
    </xf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2" xfId="0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left" vertical="top" indent="1" shrinkToFi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/>
    <xf numFmtId="0" fontId="47" fillId="0" borderId="2" xfId="107" applyFont="1" applyBorder="1" applyAlignment="1">
      <alignment horizontal="left" vertical="center"/>
    </xf>
    <xf numFmtId="0" fontId="47" fillId="0" borderId="2" xfId="107" applyFont="1" applyBorder="1" applyAlignment="1">
      <alignment horizontal="center" vertical="center"/>
    </xf>
    <xf numFmtId="0" fontId="47" fillId="0" borderId="2" xfId="107" applyFont="1" applyBorder="1" applyAlignment="1">
      <alignment horizontal="left" vertical="center" wrapText="1"/>
    </xf>
    <xf numFmtId="0" fontId="47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0" fillId="0" borderId="0" xfId="0"/>
    <xf numFmtId="0" fontId="4" fillId="3" borderId="4" xfId="0" applyFont="1" applyFill="1" applyBorder="1"/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 indent="1"/>
    </xf>
    <xf numFmtId="2" fontId="7" fillId="3" borderId="0" xfId="0" applyNumberFormat="1" applyFont="1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/>
    <xf numFmtId="0" fontId="10" fillId="4" borderId="4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top" wrapText="1"/>
    </xf>
    <xf numFmtId="1" fontId="4" fillId="0" borderId="2" xfId="15" applyNumberFormat="1" applyFont="1" applyBorder="1" applyAlignment="1">
      <alignment horizontal="center" vertical="center"/>
    </xf>
    <xf numFmtId="9" fontId="4" fillId="0" borderId="2" xfId="15" applyNumberFormat="1" applyFont="1" applyBorder="1" applyAlignment="1">
      <alignment horizontal="center" vertical="center"/>
    </xf>
    <xf numFmtId="0" fontId="4" fillId="0" borderId="2" xfId="15" applyFont="1" applyFill="1" applyBorder="1" applyAlignment="1">
      <alignment horizontal="center" vertical="center"/>
    </xf>
    <xf numFmtId="3" fontId="4" fillId="0" borderId="2" xfId="15" applyNumberFormat="1" applyFont="1" applyBorder="1" applyAlignment="1">
      <alignment horizontal="center" vertical="center"/>
    </xf>
    <xf numFmtId="170" fontId="4" fillId="0" borderId="2" xfId="0" applyNumberFormat="1" applyFont="1" applyFill="1" applyBorder="1" applyAlignment="1">
      <alignment horizontal="center" vertical="center"/>
    </xf>
    <xf numFmtId="44" fontId="4" fillId="0" borderId="2" xfId="3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15" applyFont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0" fontId="0" fillId="0" borderId="0" xfId="0"/>
    <xf numFmtId="0" fontId="10" fillId="4" borderId="4" xfId="0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2" fontId="13" fillId="3" borderId="4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167" fontId="14" fillId="3" borderId="4" xfId="0" applyNumberFormat="1" applyFont="1" applyFill="1" applyBorder="1" applyAlignment="1">
      <alignment horizontal="center" vertical="center"/>
    </xf>
    <xf numFmtId="168" fontId="14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42" fontId="10" fillId="4" borderId="19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166" fontId="11" fillId="4" borderId="4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top" wrapText="1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9" fontId="16" fillId="0" borderId="2" xfId="0" applyNumberFormat="1" applyFont="1" applyBorder="1" applyAlignment="1">
      <alignment horizontal="left" vertical="top" indent="1" shrinkToFit="1"/>
    </xf>
    <xf numFmtId="0" fontId="15" fillId="0" borderId="2" xfId="0" applyFont="1" applyBorder="1" applyAlignment="1">
      <alignment horizontal="left" vertical="top" wrapText="1" indent="1"/>
    </xf>
    <xf numFmtId="9" fontId="4" fillId="0" borderId="2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left" vertical="top" wrapText="1"/>
    </xf>
    <xf numFmtId="0" fontId="21" fillId="0" borderId="2" xfId="11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7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 wrapText="1"/>
    </xf>
    <xf numFmtId="44" fontId="4" fillId="0" borderId="4" xfId="3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/>
    </xf>
    <xf numFmtId="168" fontId="4" fillId="0" borderId="4" xfId="0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0" fontId="4" fillId="0" borderId="5" xfId="15" applyFont="1" applyBorder="1"/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 applyAlignment="1">
      <alignment wrapText="1"/>
    </xf>
    <xf numFmtId="0" fontId="47" fillId="0" borderId="2" xfId="15" applyFont="1" applyBorder="1" applyAlignment="1">
      <alignment horizontal="center" vertical="center"/>
    </xf>
    <xf numFmtId="0" fontId="47" fillId="0" borderId="0" xfId="15" applyFont="1" applyBorder="1" applyAlignment="1">
      <alignment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0" xfId="15" applyFont="1" applyBorder="1"/>
    <xf numFmtId="2" fontId="47" fillId="0" borderId="2" xfId="15" applyNumberFormat="1" applyFont="1" applyBorder="1" applyAlignment="1">
      <alignment horizontal="center" vertical="center"/>
    </xf>
    <xf numFmtId="171" fontId="47" fillId="0" borderId="2" xfId="15" applyNumberFormat="1" applyFont="1" applyBorder="1" applyAlignment="1">
      <alignment horizontal="center" vertical="center"/>
    </xf>
    <xf numFmtId="0" fontId="50" fillId="6" borderId="2" xfId="15" applyFont="1" applyFill="1" applyBorder="1"/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0" fontId="4" fillId="0" borderId="5" xfId="15" applyFont="1" applyBorder="1"/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7" fillId="0" borderId="2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" fillId="0" borderId="5" xfId="15" applyFont="1" applyBorder="1" applyAlignment="1">
      <alignment wrapText="1"/>
    </xf>
    <xf numFmtId="0" fontId="7" fillId="6" borderId="6" xfId="15" applyFont="1" applyFill="1" applyBorder="1" applyAlignment="1">
      <alignment horizontal="left" vertical="top" wrapText="1"/>
    </xf>
    <xf numFmtId="0" fontId="4" fillId="0" borderId="5" xfId="15" applyFont="1" applyBorder="1"/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" fillId="3" borderId="2" xfId="15" applyFont="1" applyFill="1" applyBorder="1" applyAlignment="1">
      <alignment horizontal="center" vertical="center"/>
    </xf>
    <xf numFmtId="0" fontId="47" fillId="0" borderId="2" xfId="15" applyFont="1" applyFill="1" applyBorder="1" applyAlignment="1">
      <alignment wrapText="1"/>
    </xf>
    <xf numFmtId="0" fontId="4" fillId="0" borderId="35" xfId="15" applyFont="1" applyBorder="1" applyAlignment="1">
      <alignment horizontal="center" vertical="center"/>
    </xf>
    <xf numFmtId="1" fontId="4" fillId="0" borderId="35" xfId="15" applyNumberFormat="1" applyFont="1" applyBorder="1" applyAlignment="1">
      <alignment horizontal="center" vertical="center"/>
    </xf>
    <xf numFmtId="0" fontId="7" fillId="6" borderId="25" xfId="15" applyFont="1" applyFill="1" applyBorder="1" applyAlignment="1">
      <alignment horizontal="left" vertical="top" wrapText="1"/>
    </xf>
    <xf numFmtId="0" fontId="4" fillId="0" borderId="2" xfId="15" applyFont="1" applyBorder="1" applyAlignment="1">
      <alignment wrapText="1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" fillId="0" borderId="5" xfId="15" applyFont="1" applyBorder="1" applyAlignment="1">
      <alignment wrapText="1"/>
    </xf>
    <xf numFmtId="0" fontId="7" fillId="6" borderId="6" xfId="15" applyFont="1" applyFill="1" applyBorder="1" applyAlignment="1">
      <alignment horizontal="left" vertical="top" wrapText="1"/>
    </xf>
    <xf numFmtId="0" fontId="4" fillId="0" borderId="5" xfId="15" applyFont="1" applyBorder="1"/>
    <xf numFmtId="0" fontId="7" fillId="0" borderId="2" xfId="15" applyFont="1" applyBorder="1" applyAlignment="1">
      <alignment wrapText="1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0" fontId="4" fillId="0" borderId="5" xfId="15" applyFont="1" applyBorder="1"/>
    <xf numFmtId="0" fontId="50" fillId="0" borderId="2" xfId="15" applyFont="1" applyBorder="1"/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7" fillId="0" borderId="2" xfId="15" applyFont="1" applyBorder="1" applyAlignment="1">
      <alignment horizontal="center" vertical="center"/>
    </xf>
    <xf numFmtId="0" fontId="4" fillId="3" borderId="2" xfId="15" applyFont="1" applyFill="1" applyBorder="1" applyAlignment="1">
      <alignment horizontal="center" vertical="center"/>
    </xf>
    <xf numFmtId="0" fontId="47" fillId="0" borderId="2" xfId="15" applyFont="1" applyFill="1" applyBorder="1"/>
    <xf numFmtId="0" fontId="47" fillId="0" borderId="2" xfId="15" applyFont="1" applyFill="1" applyBorder="1" applyAlignment="1">
      <alignment wrapText="1"/>
    </xf>
    <xf numFmtId="0" fontId="4" fillId="0" borderId="35" xfId="15" applyFont="1" applyBorder="1" applyAlignment="1">
      <alignment horizontal="center" vertical="center"/>
    </xf>
    <xf numFmtId="1" fontId="4" fillId="0" borderId="35" xfId="15" applyNumberFormat="1" applyFont="1" applyBorder="1" applyAlignment="1">
      <alignment horizontal="center" vertical="center"/>
    </xf>
    <xf numFmtId="1" fontId="4" fillId="3" borderId="2" xfId="15" applyNumberFormat="1" applyFont="1" applyFill="1" applyBorder="1" applyAlignment="1">
      <alignment horizontal="center" vertical="center"/>
    </xf>
    <xf numFmtId="0" fontId="7" fillId="6" borderId="25" xfId="15" applyFont="1" applyFill="1" applyBorder="1" applyAlignment="1">
      <alignment horizontal="left" vertical="top" wrapText="1"/>
    </xf>
    <xf numFmtId="1" fontId="47" fillId="0" borderId="2" xfId="15" applyNumberFormat="1" applyFont="1" applyFill="1" applyBorder="1" applyAlignment="1">
      <alignment horizontal="center" vertical="center"/>
    </xf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 applyAlignment="1">
      <alignment wrapText="1"/>
    </xf>
    <xf numFmtId="0" fontId="4" fillId="0" borderId="35" xfId="15" applyFont="1" applyBorder="1" applyAlignment="1">
      <alignment horizontal="center" vertical="center"/>
    </xf>
    <xf numFmtId="1" fontId="4" fillId="0" borderId="35" xfId="15" applyNumberFormat="1" applyFont="1" applyBorder="1" applyAlignment="1">
      <alignment horizontal="center" vertical="center"/>
    </xf>
    <xf numFmtId="0" fontId="7" fillId="6" borderId="25" xfId="15" applyFont="1" applyFill="1" applyBorder="1" applyAlignment="1">
      <alignment horizontal="left" vertical="top" wrapText="1"/>
    </xf>
    <xf numFmtId="0" fontId="4" fillId="0" borderId="2" xfId="15" applyFont="1" applyBorder="1" applyAlignment="1">
      <alignment wrapText="1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167" fontId="4" fillId="0" borderId="2" xfId="15" applyNumberFormat="1" applyFont="1" applyFill="1" applyBorder="1" applyAlignment="1">
      <alignment horizontal="center" vertical="center"/>
    </xf>
    <xf numFmtId="0" fontId="47" fillId="0" borderId="0" xfId="15" applyFont="1"/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7" fillId="0" borderId="2" xfId="15" applyFont="1" applyBorder="1" applyAlignment="1">
      <alignment horizontal="center" vertical="center"/>
    </xf>
    <xf numFmtId="0" fontId="4" fillId="0" borderId="35" xfId="15" applyFont="1" applyBorder="1" applyAlignment="1">
      <alignment horizontal="center" vertical="center"/>
    </xf>
    <xf numFmtId="1" fontId="4" fillId="0" borderId="35" xfId="15" applyNumberFormat="1" applyFont="1" applyBorder="1" applyAlignment="1">
      <alignment horizontal="center" vertical="center"/>
    </xf>
    <xf numFmtId="0" fontId="7" fillId="6" borderId="25" xfId="15" applyFont="1" applyFill="1" applyBorder="1" applyAlignment="1">
      <alignment horizontal="left" vertical="top" wrapText="1"/>
    </xf>
    <xf numFmtId="0" fontId="7" fillId="6" borderId="2" xfId="15" applyFont="1" applyFill="1" applyBorder="1" applyAlignment="1">
      <alignment horizontal="left" vertical="top" wrapText="1"/>
    </xf>
    <xf numFmtId="0" fontId="50" fillId="0" borderId="2" xfId="15" applyFont="1" applyFill="1" applyBorder="1"/>
    <xf numFmtId="0" fontId="50" fillId="0" borderId="2" xfId="15" applyFont="1" applyBorder="1" applyAlignment="1">
      <alignment wrapText="1"/>
    </xf>
    <xf numFmtId="1" fontId="47" fillId="0" borderId="0" xfId="15" applyNumberFormat="1" applyFont="1"/>
    <xf numFmtId="1" fontId="47" fillId="0" borderId="2" xfId="15" applyNumberFormat="1" applyFont="1" applyBorder="1"/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7" fillId="6" borderId="2" xfId="15" applyFont="1" applyFill="1" applyBorder="1" applyAlignment="1">
      <alignment horizontal="left" vertical="top" wrapText="1"/>
    </xf>
    <xf numFmtId="0" fontId="47" fillId="0" borderId="2" xfId="15" applyFont="1" applyBorder="1" applyAlignment="1"/>
    <xf numFmtId="1" fontId="47" fillId="0" borderId="2" xfId="15" applyNumberFormat="1" applyFont="1" applyBorder="1"/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7" fillId="6" borderId="2" xfId="15" applyFont="1" applyFill="1" applyBorder="1" applyAlignment="1">
      <alignment horizontal="left" vertical="top" wrapText="1"/>
    </xf>
    <xf numFmtId="1" fontId="47" fillId="0" borderId="2" xfId="15" applyNumberFormat="1" applyFont="1" applyBorder="1"/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7" fillId="6" borderId="2" xfId="15" applyFont="1" applyFill="1" applyBorder="1" applyAlignment="1">
      <alignment horizontal="left" vertical="top" wrapText="1"/>
    </xf>
    <xf numFmtId="1" fontId="47" fillId="0" borderId="2" xfId="15" applyNumberFormat="1" applyFont="1" applyBorder="1"/>
    <xf numFmtId="0" fontId="4" fillId="0" borderId="2" xfId="15" applyFont="1" applyBorder="1" applyAlignment="1">
      <alignment wrapText="1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2" xfId="15" applyFont="1" applyFill="1" applyBorder="1" applyAlignment="1">
      <alignment horizontal="left" vertical="top" wrapText="1"/>
    </xf>
    <xf numFmtId="0" fontId="4" fillId="0" borderId="2" xfId="15" applyFont="1" applyBorder="1" applyAlignment="1">
      <alignment wrapText="1"/>
    </xf>
    <xf numFmtId="1" fontId="4" fillId="0" borderId="2" xfId="15" applyNumberFormat="1" applyFont="1" applyBorder="1" applyAlignment="1">
      <alignment horizontal="center" vertical="center"/>
    </xf>
    <xf numFmtId="0" fontId="4" fillId="0" borderId="2" xfId="15" applyFont="1" applyBorder="1" applyAlignment="1">
      <alignment wrapText="1"/>
    </xf>
    <xf numFmtId="1" fontId="4" fillId="0" borderId="2" xfId="15" applyNumberFormat="1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" fillId="3" borderId="2" xfId="15" applyFont="1" applyFill="1" applyBorder="1" applyAlignment="1">
      <alignment horizontal="center" vertical="center"/>
    </xf>
    <xf numFmtId="1" fontId="4" fillId="3" borderId="2" xfId="15" applyNumberFormat="1" applyFont="1" applyFill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7" fillId="6" borderId="6" xfId="15" applyFont="1" applyFill="1" applyBorder="1" applyAlignment="1">
      <alignment horizontal="left" vertical="top" wrapText="1"/>
    </xf>
    <xf numFmtId="1" fontId="47" fillId="0" borderId="2" xfId="15" applyNumberFormat="1" applyFont="1" applyBorder="1" applyAlignment="1">
      <alignment horizontal="center" vertical="center"/>
    </xf>
    <xf numFmtId="0" fontId="47" fillId="0" borderId="2" xfId="15" applyFont="1" applyBorder="1"/>
    <xf numFmtId="0" fontId="47" fillId="0" borderId="2" xfId="15" applyFont="1" applyBorder="1" applyAlignment="1">
      <alignment wrapText="1"/>
    </xf>
    <xf numFmtId="0" fontId="4" fillId="3" borderId="2" xfId="15" applyFont="1" applyFill="1" applyBorder="1" applyAlignment="1">
      <alignment horizontal="center" vertical="center"/>
    </xf>
    <xf numFmtId="0" fontId="47" fillId="0" borderId="2" xfId="15" applyFont="1" applyFill="1" applyBorder="1"/>
    <xf numFmtId="1" fontId="4" fillId="3" borderId="2" xfId="15" applyNumberFormat="1" applyFont="1" applyFill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1" fontId="4" fillId="0" borderId="1" xfId="15" applyNumberFormat="1" applyFont="1" applyBorder="1" applyAlignment="1">
      <alignment horizontal="center" vertical="center"/>
    </xf>
    <xf numFmtId="0" fontId="7" fillId="6" borderId="36" xfId="15" applyFont="1" applyFill="1" applyBorder="1" applyAlignment="1">
      <alignment horizontal="left" vertical="top" wrapText="1"/>
    </xf>
    <xf numFmtId="1" fontId="47" fillId="0" borderId="2" xfId="15" applyNumberFormat="1" applyFont="1" applyFill="1" applyBorder="1" applyAlignment="1">
      <alignment horizontal="center" vertical="center"/>
    </xf>
    <xf numFmtId="1" fontId="47" fillId="0" borderId="0" xfId="15" applyNumberFormat="1" applyFont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1" fontId="4" fillId="0" borderId="2" xfId="15" applyNumberFormat="1" applyFont="1" applyBorder="1" applyAlignment="1">
      <alignment horizontal="center" vertical="center"/>
    </xf>
    <xf numFmtId="0" fontId="4" fillId="0" borderId="5" xfId="15" applyFont="1" applyBorder="1" applyAlignment="1">
      <alignment wrapText="1"/>
    </xf>
    <xf numFmtId="0" fontId="47" fillId="0" borderId="2" xfId="15" applyFont="1" applyBorder="1" applyAlignment="1">
      <alignment horizontal="center" vertical="center"/>
    </xf>
    <xf numFmtId="0" fontId="4" fillId="0" borderId="35" xfId="15" applyFont="1" applyBorder="1" applyAlignment="1">
      <alignment horizontal="center" vertical="center"/>
    </xf>
    <xf numFmtId="0" fontId="7" fillId="6" borderId="25" xfId="15" applyFont="1" applyFill="1" applyBorder="1" applyAlignment="1">
      <alignment horizontal="left" vertical="top" wrapText="1"/>
    </xf>
    <xf numFmtId="0" fontId="47" fillId="0" borderId="2" xfId="15" applyFont="1" applyBorder="1" applyAlignment="1">
      <alignment horizontal="left" vertical="center"/>
    </xf>
    <xf numFmtId="0" fontId="47" fillId="0" borderId="2" xfId="15" applyFont="1" applyBorder="1" applyAlignment="1">
      <alignment horizontal="left" vertical="center" wrapText="1"/>
    </xf>
    <xf numFmtId="0" fontId="47" fillId="0" borderId="2" xfId="15" applyFont="1" applyBorder="1" applyAlignment="1">
      <alignment vertical="center" wrapText="1"/>
    </xf>
    <xf numFmtId="0" fontId="47" fillId="0" borderId="2" xfId="107" applyFont="1" applyBorder="1" applyAlignment="1">
      <alignment vertical="center"/>
    </xf>
    <xf numFmtId="0" fontId="4" fillId="0" borderId="0" xfId="15" applyFont="1" applyBorder="1" applyAlignment="1">
      <alignment wrapText="1"/>
    </xf>
    <xf numFmtId="0" fontId="47" fillId="0" borderId="0" xfId="15" applyFont="1" applyAlignment="1">
      <alignment horizontal="center" vertical="center"/>
    </xf>
    <xf numFmtId="0" fontId="4" fillId="0" borderId="2" xfId="15" applyFont="1" applyFill="1" applyBorder="1" applyAlignment="1">
      <alignment horizontal="center" vertical="center"/>
    </xf>
    <xf numFmtId="9" fontId="4" fillId="0" borderId="2" xfId="15" applyNumberFormat="1" applyFont="1" applyBorder="1" applyAlignment="1">
      <alignment horizontal="center" vertical="center"/>
    </xf>
    <xf numFmtId="164" fontId="52" fillId="29" borderId="37" xfId="136" applyNumberFormat="1" applyFont="1" applyAlignment="1">
      <alignment horizontal="center" vertical="center" wrapText="1"/>
    </xf>
    <xf numFmtId="2" fontId="52" fillId="29" borderId="37" xfId="136" applyNumberFormat="1" applyFont="1" applyAlignment="1">
      <alignment horizontal="right" vertical="center" wrapText="1"/>
    </xf>
    <xf numFmtId="168" fontId="52" fillId="29" borderId="37" xfId="136" applyNumberFormat="1" applyFont="1" applyAlignment="1">
      <alignment horizontal="center" vertical="center" wrapText="1"/>
    </xf>
    <xf numFmtId="2" fontId="53" fillId="12" borderId="26" xfId="83" applyNumberFormat="1" applyFont="1" applyAlignment="1">
      <alignment horizontal="right" vertical="center" wrapText="1"/>
    </xf>
    <xf numFmtId="168" fontId="53" fillId="12" borderId="26" xfId="83" applyNumberFormat="1" applyFont="1" applyAlignment="1">
      <alignment horizontal="center" vertical="center" wrapText="1"/>
    </xf>
    <xf numFmtId="2" fontId="7" fillId="29" borderId="37" xfId="136" applyNumberFormat="1" applyFont="1" applyAlignment="1">
      <alignment horizontal="right" vertical="center" wrapText="1"/>
    </xf>
    <xf numFmtId="168" fontId="7" fillId="29" borderId="37" xfId="136" applyNumberFormat="1" applyFont="1" applyAlignment="1">
      <alignment horizontal="center" vertical="center" wrapText="1"/>
    </xf>
    <xf numFmtId="0" fontId="52" fillId="29" borderId="37" xfId="136" applyFont="1" applyAlignment="1">
      <alignment horizontal="center" vertical="top"/>
    </xf>
    <xf numFmtId="44" fontId="52" fillId="29" borderId="37" xfId="136" applyNumberFormat="1" applyFont="1" applyAlignment="1">
      <alignment vertical="top"/>
    </xf>
    <xf numFmtId="9" fontId="52" fillId="29" borderId="37" xfId="136" applyNumberFormat="1" applyFont="1" applyAlignment="1">
      <alignment vertical="top"/>
    </xf>
    <xf numFmtId="0" fontId="1" fillId="29" borderId="37" xfId="136" applyFont="1"/>
    <xf numFmtId="0" fontId="1" fillId="29" borderId="37" xfId="136" applyFont="1" applyAlignment="1">
      <alignment horizontal="center" vertical="center"/>
    </xf>
    <xf numFmtId="43" fontId="1" fillId="29" borderId="37" xfId="136" applyNumberFormat="1" applyFont="1" applyAlignment="1">
      <alignment horizontal="center" vertical="center"/>
    </xf>
    <xf numFmtId="168" fontId="1" fillId="29" borderId="37" xfId="136" applyNumberFormat="1" applyFont="1" applyAlignment="1"/>
    <xf numFmtId="9" fontId="1" fillId="29" borderId="37" xfId="136" applyNumberFormat="1" applyFont="1"/>
    <xf numFmtId="0" fontId="52" fillId="29" borderId="37" xfId="136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165" fontId="20" fillId="5" borderId="0" xfId="0" applyNumberFormat="1" applyFont="1" applyFill="1" applyBorder="1" applyAlignment="1">
      <alignment horizontal="center" vertical="top"/>
    </xf>
    <xf numFmtId="165" fontId="20" fillId="5" borderId="17" xfId="0" applyNumberFormat="1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>
      <alignment horizontal="left" vertical="center"/>
    </xf>
    <xf numFmtId="0" fontId="53" fillId="12" borderId="26" xfId="83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52" fillId="29" borderId="37" xfId="136" applyFont="1" applyAlignment="1">
      <alignment horizontal="center" vertical="top"/>
    </xf>
    <xf numFmtId="0" fontId="19" fillId="0" borderId="1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" fillId="29" borderId="37" xfId="136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29" borderId="37" xfId="136" applyNumberFormat="1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8" xfId="136" applyFont="1" applyBorder="1" applyAlignment="1">
      <alignment horizontal="center"/>
    </xf>
    <xf numFmtId="0" fontId="1" fillId="29" borderId="39" xfId="136" applyFont="1" applyBorder="1" applyAlignment="1">
      <alignment horizontal="center"/>
    </xf>
    <xf numFmtId="0" fontId="1" fillId="29" borderId="40" xfId="136" applyFont="1" applyBorder="1" applyAlignment="1">
      <alignment horizontal="center"/>
    </xf>
  </cellXfs>
  <cellStyles count="137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2 3" xfId="119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36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4 2 2" xfId="123"/>
    <cellStyle name="Normal 4 2 2 2" xfId="129"/>
    <cellStyle name="Normal 4 2 2 3" xfId="135"/>
    <cellStyle name="Normal 4 2 3" xfId="126"/>
    <cellStyle name="Normal 4 2 4" xfId="132"/>
    <cellStyle name="Normal 4 3" xfId="120"/>
    <cellStyle name="Normal 4 3 2" xfId="122"/>
    <cellStyle name="Normal 4 3 2 2" xfId="128"/>
    <cellStyle name="Normal 4 3 2 3" xfId="134"/>
    <cellStyle name="Normal 4 3 3" xfId="125"/>
    <cellStyle name="Normal 4 3 4" xfId="131"/>
    <cellStyle name="Normal 4 4" xfId="121"/>
    <cellStyle name="Normal 4 4 2" xfId="127"/>
    <cellStyle name="Normal 4 4 3" xfId="133"/>
    <cellStyle name="Normal 4 5" xfId="124"/>
    <cellStyle name="Normal 4 6" xfId="130"/>
    <cellStyle name="Normal 5" xfId="2"/>
    <cellStyle name="Normal 5 2" xfId="5"/>
    <cellStyle name="Normal 5 2 2" xfId="110"/>
    <cellStyle name="Normal 5 3" xfId="15"/>
    <cellStyle name="Normal 5 3 2" xfId="118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11840"/>
        <c:axId val="185445760"/>
      </c:barChart>
      <c:catAx>
        <c:axId val="185411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5760"/>
        <c:crosses val="autoZero"/>
        <c:auto val="1"/>
        <c:lblAlgn val="ctr"/>
        <c:lblOffset val="100"/>
        <c:noMultiLvlLbl val="0"/>
      </c:catAx>
      <c:valAx>
        <c:axId val="1854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1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2</xdr:row>
      <xdr:rowOff>38100</xdr:rowOff>
    </xdr:from>
    <xdr:to>
      <xdr:col>16</xdr:col>
      <xdr:colOff>669449</xdr:colOff>
      <xdr:row>9</xdr:row>
      <xdr:rowOff>142194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514350"/>
          <a:ext cx="2450624" cy="1656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20</xdr:col>
      <xdr:colOff>439519</xdr:colOff>
      <xdr:row>24</xdr:row>
      <xdr:rowOff>172605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205740</xdr:colOff>
      <xdr:row>1</xdr:row>
      <xdr:rowOff>45720</xdr:rowOff>
    </xdr:from>
    <xdr:to>
      <xdr:col>9</xdr:col>
      <xdr:colOff>815340</xdr:colOff>
      <xdr:row>7</xdr:row>
      <xdr:rowOff>98762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286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6"/>
  <sheetViews>
    <sheetView tabSelected="1" zoomScale="85" zoomScaleNormal="85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231" customWidth="1"/>
    <col min="6" max="6" width="11" style="232" customWidth="1"/>
    <col min="7" max="7" width="10.33203125" style="232" customWidth="1"/>
    <col min="8" max="8" width="12.44140625" style="232" customWidth="1"/>
    <col min="9" max="9" width="7.6640625" style="232" customWidth="1"/>
    <col min="10" max="10" width="13.88671875" style="232" customWidth="1"/>
    <col min="11" max="11" width="14.44140625" style="232" customWidth="1"/>
    <col min="12" max="12" width="11.88671875" style="232" customWidth="1"/>
    <col min="13" max="13" width="15.109375" style="232" customWidth="1"/>
    <col min="14" max="16" width="16.44140625" style="232" customWidth="1"/>
    <col min="17" max="17" width="13.5546875" style="232" customWidth="1"/>
    <col min="18" max="18" width="12.44140625" style="232" customWidth="1"/>
  </cols>
  <sheetData>
    <row r="1" spans="1:18" x14ac:dyDescent="0.3">
      <c r="A1" s="65"/>
      <c r="B1" s="66"/>
      <c r="C1" s="66"/>
      <c r="D1" s="67"/>
      <c r="E1" s="225"/>
      <c r="F1" s="189"/>
      <c r="G1" s="189"/>
      <c r="H1" s="189"/>
      <c r="I1" s="190"/>
      <c r="J1" s="190"/>
      <c r="K1" s="191"/>
      <c r="L1" s="190"/>
      <c r="M1" s="191"/>
      <c r="N1" s="191"/>
      <c r="O1" s="191"/>
      <c r="P1" s="191"/>
      <c r="Q1" s="189"/>
      <c r="R1" s="192"/>
    </row>
    <row r="2" spans="1:18" ht="21" customHeight="1" x14ac:dyDescent="0.3">
      <c r="A2" s="448" t="s">
        <v>45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</row>
    <row r="3" spans="1:18" ht="17.399999999999999" x14ac:dyDescent="0.3">
      <c r="A3" s="68"/>
      <c r="B3" s="45"/>
      <c r="C3" s="45"/>
      <c r="D3" s="44"/>
      <c r="E3" s="43"/>
      <c r="F3" s="46"/>
      <c r="G3" s="63"/>
      <c r="H3" s="63"/>
      <c r="I3" s="64"/>
      <c r="J3" s="92"/>
      <c r="K3" s="188"/>
      <c r="L3" s="92"/>
      <c r="M3" s="64"/>
      <c r="N3" s="64"/>
      <c r="O3" s="64"/>
      <c r="P3" s="64"/>
      <c r="Q3" s="64"/>
      <c r="R3" s="69"/>
    </row>
    <row r="4" spans="1:18" ht="18.600000000000001" customHeight="1" x14ac:dyDescent="0.3">
      <c r="A4" s="68"/>
      <c r="B4" s="45"/>
      <c r="C4" s="45"/>
      <c r="D4" s="44"/>
      <c r="E4" s="49" t="s">
        <v>0</v>
      </c>
      <c r="F4" s="46"/>
      <c r="G4" s="46"/>
      <c r="H4" s="46"/>
      <c r="I4" s="46"/>
      <c r="J4" s="46"/>
      <c r="K4" s="186"/>
      <c r="L4" s="46"/>
      <c r="M4" s="47"/>
      <c r="N4" s="47"/>
      <c r="O4" s="47"/>
      <c r="P4" s="47"/>
      <c r="Q4" s="48"/>
      <c r="R4" s="70"/>
    </row>
    <row r="5" spans="1:18" ht="17.399999999999999" x14ac:dyDescent="0.3">
      <c r="A5" s="68"/>
      <c r="B5" s="45"/>
      <c r="C5" s="45"/>
      <c r="D5" s="44"/>
      <c r="E5" s="1" t="s">
        <v>1</v>
      </c>
      <c r="F5" s="46"/>
      <c r="G5" s="456"/>
      <c r="H5" s="456"/>
      <c r="I5" s="457"/>
      <c r="J5" s="457"/>
      <c r="K5" s="457"/>
      <c r="L5" s="457"/>
      <c r="M5" s="457"/>
      <c r="N5" s="457"/>
      <c r="O5" s="457"/>
      <c r="P5" s="457"/>
      <c r="Q5" s="457"/>
      <c r="R5" s="458"/>
    </row>
    <row r="6" spans="1:18" ht="17.399999999999999" x14ac:dyDescent="0.3">
      <c r="A6" s="68"/>
      <c r="B6" s="45"/>
      <c r="C6" s="45"/>
      <c r="D6" s="44"/>
      <c r="E6" s="1" t="s">
        <v>2</v>
      </c>
      <c r="F6" s="46"/>
      <c r="G6" s="63"/>
      <c r="H6" s="63"/>
      <c r="I6" s="64"/>
      <c r="J6" s="92"/>
      <c r="K6" s="188"/>
      <c r="L6" s="92"/>
      <c r="M6" s="64"/>
      <c r="N6" s="64"/>
      <c r="O6" s="64"/>
      <c r="P6" s="64"/>
      <c r="Q6" s="64"/>
      <c r="R6" s="69"/>
    </row>
    <row r="7" spans="1:18" ht="17.399999999999999" x14ac:dyDescent="0.3">
      <c r="A7" s="68"/>
      <c r="B7" s="45"/>
      <c r="C7" s="45"/>
      <c r="D7" s="44"/>
      <c r="E7" s="1" t="s">
        <v>3</v>
      </c>
      <c r="F7" s="46"/>
      <c r="G7" s="456"/>
      <c r="H7" s="456"/>
      <c r="I7" s="457"/>
      <c r="J7" s="457"/>
      <c r="K7" s="457"/>
      <c r="L7" s="457"/>
      <c r="M7" s="457"/>
      <c r="N7" s="457"/>
      <c r="O7" s="457"/>
      <c r="P7" s="457"/>
      <c r="Q7" s="457"/>
      <c r="R7" s="458"/>
    </row>
    <row r="8" spans="1:18" ht="17.399999999999999" x14ac:dyDescent="0.3">
      <c r="A8" s="68"/>
      <c r="B8" s="45"/>
      <c r="C8" s="45"/>
      <c r="D8" s="44"/>
      <c r="E8" s="1" t="s">
        <v>4</v>
      </c>
      <c r="F8" s="46"/>
      <c r="G8" s="456"/>
      <c r="H8" s="456"/>
      <c r="I8" s="457"/>
      <c r="J8" s="457"/>
      <c r="K8" s="457"/>
      <c r="L8" s="457"/>
      <c r="M8" s="457"/>
      <c r="N8" s="457"/>
      <c r="O8" s="457"/>
      <c r="P8" s="457"/>
      <c r="Q8" s="457"/>
      <c r="R8" s="458"/>
    </row>
    <row r="9" spans="1:18" ht="17.399999999999999" x14ac:dyDescent="0.3">
      <c r="A9" s="68"/>
      <c r="B9" s="45"/>
      <c r="C9" s="45"/>
      <c r="D9" s="44"/>
      <c r="E9" s="43"/>
      <c r="F9" s="46"/>
      <c r="G9" s="63"/>
      <c r="H9" s="63"/>
      <c r="I9" s="64"/>
      <c r="J9" s="92"/>
      <c r="K9" s="188"/>
      <c r="L9" s="92"/>
      <c r="M9" s="64"/>
      <c r="N9" s="64"/>
      <c r="O9" s="64"/>
      <c r="P9" s="64"/>
      <c r="Q9" s="64"/>
      <c r="R9" s="69"/>
    </row>
    <row r="10" spans="1:18" ht="17.399999999999999" x14ac:dyDescent="0.3">
      <c r="A10" s="68"/>
      <c r="B10" s="45"/>
      <c r="C10" s="45"/>
      <c r="D10" s="44"/>
      <c r="E10" s="43"/>
      <c r="F10" s="46"/>
      <c r="G10" s="63"/>
      <c r="H10" s="63"/>
      <c r="I10" s="64"/>
      <c r="J10" s="92"/>
      <c r="K10" s="188"/>
      <c r="L10" s="92"/>
      <c r="M10" s="64"/>
      <c r="N10" s="64"/>
      <c r="O10" s="64"/>
      <c r="P10" s="64"/>
      <c r="Q10" s="64"/>
      <c r="R10" s="69"/>
    </row>
    <row r="11" spans="1:18" ht="14.4" customHeight="1" x14ac:dyDescent="0.3">
      <c r="A11" s="459"/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</row>
    <row r="12" spans="1:18" ht="15.6" customHeight="1" x14ac:dyDescent="0.3">
      <c r="A12" s="68"/>
      <c r="B12" s="45"/>
      <c r="C12" s="45"/>
      <c r="D12" s="44"/>
      <c r="E12" s="449" t="s">
        <v>409</v>
      </c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50"/>
    </row>
    <row r="13" spans="1:18" ht="15.6" customHeight="1" x14ac:dyDescent="0.3">
      <c r="A13" s="68"/>
      <c r="B13" s="45"/>
      <c r="C13" s="45"/>
      <c r="D13" s="44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50"/>
    </row>
    <row r="14" spans="1:18" x14ac:dyDescent="0.3">
      <c r="A14" s="71"/>
      <c r="B14" s="51"/>
      <c r="C14" s="51"/>
      <c r="D14" s="50"/>
      <c r="E14" s="52"/>
      <c r="F14" s="53"/>
      <c r="G14" s="53"/>
      <c r="H14" s="53"/>
      <c r="I14" s="53"/>
      <c r="J14" s="53"/>
      <c r="K14" s="214"/>
      <c r="L14" s="53"/>
      <c r="M14" s="54"/>
      <c r="N14" s="451">
        <f ca="1">TODAY()</f>
        <v>45680</v>
      </c>
      <c r="O14" s="451"/>
      <c r="P14" s="451"/>
      <c r="Q14" s="451"/>
      <c r="R14" s="452"/>
    </row>
    <row r="15" spans="1:18" ht="44.1" customHeight="1" x14ac:dyDescent="0.3">
      <c r="A15" s="433" t="s">
        <v>5</v>
      </c>
      <c r="B15" s="433" t="s">
        <v>6</v>
      </c>
      <c r="C15" s="433" t="s">
        <v>48</v>
      </c>
      <c r="D15" s="433" t="s">
        <v>7</v>
      </c>
      <c r="E15" s="433" t="s">
        <v>8</v>
      </c>
      <c r="F15" s="433" t="s">
        <v>9</v>
      </c>
      <c r="G15" s="433" t="s">
        <v>10</v>
      </c>
      <c r="H15" s="433" t="s">
        <v>11</v>
      </c>
      <c r="I15" s="433" t="s">
        <v>12</v>
      </c>
      <c r="J15" s="433" t="s">
        <v>85</v>
      </c>
      <c r="K15" s="433" t="s">
        <v>89</v>
      </c>
      <c r="L15" s="433" t="s">
        <v>86</v>
      </c>
      <c r="M15" s="433" t="s">
        <v>13</v>
      </c>
      <c r="N15" s="433" t="s">
        <v>14</v>
      </c>
      <c r="O15" s="433" t="s">
        <v>46</v>
      </c>
      <c r="P15" s="433" t="s">
        <v>47</v>
      </c>
      <c r="Q15" s="433" t="s">
        <v>15</v>
      </c>
      <c r="R15" s="433" t="s">
        <v>16</v>
      </c>
    </row>
    <row r="16" spans="1:18" ht="17.399999999999999" x14ac:dyDescent="0.3">
      <c r="A16" s="72"/>
      <c r="B16" s="2"/>
      <c r="C16" s="2"/>
      <c r="D16" s="3">
        <v>10000</v>
      </c>
      <c r="E16" s="4" t="s">
        <v>49</v>
      </c>
      <c r="F16" s="4"/>
      <c r="G16" s="4"/>
      <c r="H16" s="4"/>
      <c r="I16" s="5"/>
      <c r="J16" s="5"/>
      <c r="K16" s="202"/>
      <c r="L16" s="5"/>
      <c r="M16" s="5"/>
      <c r="N16" s="5"/>
      <c r="O16" s="5"/>
      <c r="P16" s="5"/>
      <c r="Q16" s="6"/>
      <c r="R16" s="73"/>
    </row>
    <row r="17" spans="1:18" x14ac:dyDescent="0.3">
      <c r="A17" s="74">
        <f>IF(F17="","", COUNTA($F17:F$17))</f>
        <v>1</v>
      </c>
      <c r="B17" s="7"/>
      <c r="C17" s="7"/>
      <c r="D17" s="8"/>
      <c r="E17" s="228" t="s">
        <v>91</v>
      </c>
      <c r="F17" s="172">
        <v>1</v>
      </c>
      <c r="G17" s="208">
        <v>0</v>
      </c>
      <c r="H17" s="172">
        <f t="shared" ref="H17:H25" si="0">F17*(1+G17)</f>
        <v>1</v>
      </c>
      <c r="I17" s="172" t="s">
        <v>72</v>
      </c>
      <c r="J17" s="223" t="s">
        <v>90</v>
      </c>
      <c r="K17" s="223" t="s">
        <v>90</v>
      </c>
      <c r="L17" s="224">
        <v>0</v>
      </c>
      <c r="M17" s="203">
        <v>0</v>
      </c>
      <c r="N17" s="203">
        <v>0</v>
      </c>
      <c r="O17" s="203">
        <f t="shared" ref="O17:O25" si="1">H17*M17</f>
        <v>0</v>
      </c>
      <c r="P17" s="203">
        <f t="shared" ref="P17:P25" si="2">H17*N17</f>
        <v>0</v>
      </c>
      <c r="Q17" s="204">
        <f>O17+P17</f>
        <v>0</v>
      </c>
      <c r="R17" s="210"/>
    </row>
    <row r="18" spans="1:18" x14ac:dyDescent="0.3">
      <c r="A18" s="74">
        <f>IF(F18="","", COUNTA($F$17:F18))</f>
        <v>2</v>
      </c>
      <c r="B18" s="7"/>
      <c r="C18" s="7"/>
      <c r="D18" s="8"/>
      <c r="E18" s="228" t="s">
        <v>92</v>
      </c>
      <c r="F18" s="172">
        <v>1</v>
      </c>
      <c r="G18" s="208">
        <v>0</v>
      </c>
      <c r="H18" s="172">
        <f t="shared" si="0"/>
        <v>1</v>
      </c>
      <c r="I18" s="172" t="s">
        <v>72</v>
      </c>
      <c r="J18" s="223" t="s">
        <v>90</v>
      </c>
      <c r="K18" s="223" t="s">
        <v>90</v>
      </c>
      <c r="L18" s="224">
        <v>0</v>
      </c>
      <c r="M18" s="203">
        <v>0</v>
      </c>
      <c r="N18" s="203">
        <v>0</v>
      </c>
      <c r="O18" s="203">
        <f t="shared" si="1"/>
        <v>0</v>
      </c>
      <c r="P18" s="203">
        <f t="shared" si="2"/>
        <v>0</v>
      </c>
      <c r="Q18" s="204">
        <f t="shared" ref="Q18:Q25" si="3">O18+P18</f>
        <v>0</v>
      </c>
      <c r="R18" s="210"/>
    </row>
    <row r="19" spans="1:18" x14ac:dyDescent="0.3">
      <c r="A19" s="74">
        <f>IF(F19="","", COUNTA($F$17:F19))</f>
        <v>3</v>
      </c>
      <c r="B19" s="7"/>
      <c r="C19" s="7"/>
      <c r="D19" s="8"/>
      <c r="E19" s="228" t="s">
        <v>93</v>
      </c>
      <c r="F19" s="172">
        <v>1</v>
      </c>
      <c r="G19" s="208">
        <v>0</v>
      </c>
      <c r="H19" s="172">
        <f t="shared" si="0"/>
        <v>1</v>
      </c>
      <c r="I19" s="172" t="s">
        <v>72</v>
      </c>
      <c r="J19" s="223" t="s">
        <v>90</v>
      </c>
      <c r="K19" s="223" t="s">
        <v>90</v>
      </c>
      <c r="L19" s="224">
        <v>0</v>
      </c>
      <c r="M19" s="203">
        <v>0</v>
      </c>
      <c r="N19" s="203">
        <v>0</v>
      </c>
      <c r="O19" s="203">
        <f t="shared" si="1"/>
        <v>0</v>
      </c>
      <c r="P19" s="203">
        <f t="shared" si="2"/>
        <v>0</v>
      </c>
      <c r="Q19" s="204">
        <f t="shared" si="3"/>
        <v>0</v>
      </c>
      <c r="R19" s="210"/>
    </row>
    <row r="20" spans="1:18" x14ac:dyDescent="0.3">
      <c r="A20" s="74">
        <f>IF(F20="","", COUNTA($F$17:F20))</f>
        <v>4</v>
      </c>
      <c r="B20" s="7"/>
      <c r="C20" s="7"/>
      <c r="D20" s="8"/>
      <c r="E20" s="228" t="s">
        <v>94</v>
      </c>
      <c r="F20" s="172">
        <v>1</v>
      </c>
      <c r="G20" s="208">
        <v>0</v>
      </c>
      <c r="H20" s="172">
        <f t="shared" si="0"/>
        <v>1</v>
      </c>
      <c r="I20" s="172" t="s">
        <v>72</v>
      </c>
      <c r="J20" s="223" t="s">
        <v>90</v>
      </c>
      <c r="K20" s="223" t="s">
        <v>90</v>
      </c>
      <c r="L20" s="224">
        <v>0</v>
      </c>
      <c r="M20" s="203">
        <v>0</v>
      </c>
      <c r="N20" s="203">
        <v>0</v>
      </c>
      <c r="O20" s="203">
        <f t="shared" si="1"/>
        <v>0</v>
      </c>
      <c r="P20" s="203">
        <f t="shared" si="2"/>
        <v>0</v>
      </c>
      <c r="Q20" s="204">
        <f t="shared" si="3"/>
        <v>0</v>
      </c>
      <c r="R20" s="210"/>
    </row>
    <row r="21" spans="1:18" x14ac:dyDescent="0.3">
      <c r="A21" s="74">
        <f>IF(F21="","", COUNTA($F$17:F21))</f>
        <v>5</v>
      </c>
      <c r="B21" s="7"/>
      <c r="C21" s="7"/>
      <c r="D21" s="8"/>
      <c r="E21" s="228" t="s">
        <v>95</v>
      </c>
      <c r="F21" s="172">
        <v>1</v>
      </c>
      <c r="G21" s="208">
        <v>0</v>
      </c>
      <c r="H21" s="172">
        <f t="shared" si="0"/>
        <v>1</v>
      </c>
      <c r="I21" s="172" t="s">
        <v>72</v>
      </c>
      <c r="J21" s="223" t="s">
        <v>90</v>
      </c>
      <c r="K21" s="223" t="s">
        <v>90</v>
      </c>
      <c r="L21" s="224">
        <v>0</v>
      </c>
      <c r="M21" s="203">
        <v>0</v>
      </c>
      <c r="N21" s="203">
        <v>0</v>
      </c>
      <c r="O21" s="203">
        <f t="shared" si="1"/>
        <v>0</v>
      </c>
      <c r="P21" s="203">
        <f t="shared" si="2"/>
        <v>0</v>
      </c>
      <c r="Q21" s="204">
        <f t="shared" si="3"/>
        <v>0</v>
      </c>
      <c r="R21" s="210"/>
    </row>
    <row r="22" spans="1:18" x14ac:dyDescent="0.3">
      <c r="A22" s="74">
        <f>IF(F22="","", COUNTA($F$17:F22))</f>
        <v>6</v>
      </c>
      <c r="B22" s="7"/>
      <c r="C22" s="7"/>
      <c r="D22" s="8"/>
      <c r="E22" s="228" t="s">
        <v>96</v>
      </c>
      <c r="F22" s="172">
        <v>1</v>
      </c>
      <c r="G22" s="208">
        <v>0</v>
      </c>
      <c r="H22" s="172">
        <f t="shared" si="0"/>
        <v>1</v>
      </c>
      <c r="I22" s="172" t="s">
        <v>72</v>
      </c>
      <c r="J22" s="223" t="s">
        <v>90</v>
      </c>
      <c r="K22" s="223" t="s">
        <v>90</v>
      </c>
      <c r="L22" s="224">
        <v>0</v>
      </c>
      <c r="M22" s="203">
        <v>0</v>
      </c>
      <c r="N22" s="203">
        <v>0</v>
      </c>
      <c r="O22" s="203">
        <f t="shared" si="1"/>
        <v>0</v>
      </c>
      <c r="P22" s="203">
        <f t="shared" si="2"/>
        <v>0</v>
      </c>
      <c r="Q22" s="204">
        <f t="shared" si="3"/>
        <v>0</v>
      </c>
      <c r="R22" s="210"/>
    </row>
    <row r="23" spans="1:18" x14ac:dyDescent="0.3">
      <c r="A23" s="74">
        <f>IF(F23="","", COUNTA($F$17:F23))</f>
        <v>7</v>
      </c>
      <c r="B23" s="7"/>
      <c r="C23" s="7"/>
      <c r="D23" s="8"/>
      <c r="E23" s="228" t="s">
        <v>97</v>
      </c>
      <c r="F23" s="172">
        <v>1</v>
      </c>
      <c r="G23" s="208">
        <v>0</v>
      </c>
      <c r="H23" s="172">
        <f t="shared" si="0"/>
        <v>1</v>
      </c>
      <c r="I23" s="172" t="s">
        <v>72</v>
      </c>
      <c r="J23" s="223" t="s">
        <v>90</v>
      </c>
      <c r="K23" s="223" t="s">
        <v>90</v>
      </c>
      <c r="L23" s="224">
        <v>0</v>
      </c>
      <c r="M23" s="203">
        <v>0</v>
      </c>
      <c r="N23" s="203">
        <v>0</v>
      </c>
      <c r="O23" s="203">
        <f t="shared" si="1"/>
        <v>0</v>
      </c>
      <c r="P23" s="203">
        <f t="shared" si="2"/>
        <v>0</v>
      </c>
      <c r="Q23" s="204">
        <f t="shared" si="3"/>
        <v>0</v>
      </c>
      <c r="R23" s="210"/>
    </row>
    <row r="24" spans="1:18" x14ac:dyDescent="0.3">
      <c r="A24" s="74">
        <f>IF(F24="","", COUNTA($F$17:F24))</f>
        <v>8</v>
      </c>
      <c r="B24" s="7"/>
      <c r="C24" s="7"/>
      <c r="D24" s="8"/>
      <c r="E24" s="228" t="s">
        <v>98</v>
      </c>
      <c r="F24" s="172">
        <v>1</v>
      </c>
      <c r="G24" s="208">
        <v>0</v>
      </c>
      <c r="H24" s="172">
        <f t="shared" si="0"/>
        <v>1</v>
      </c>
      <c r="I24" s="172" t="s">
        <v>72</v>
      </c>
      <c r="J24" s="223" t="s">
        <v>90</v>
      </c>
      <c r="K24" s="223" t="s">
        <v>90</v>
      </c>
      <c r="L24" s="224">
        <v>0</v>
      </c>
      <c r="M24" s="203">
        <v>0</v>
      </c>
      <c r="N24" s="203">
        <v>0</v>
      </c>
      <c r="O24" s="203">
        <f t="shared" si="1"/>
        <v>0</v>
      </c>
      <c r="P24" s="203">
        <f t="shared" si="2"/>
        <v>0</v>
      </c>
      <c r="Q24" s="204">
        <f t="shared" si="3"/>
        <v>0</v>
      </c>
      <c r="R24" s="210"/>
    </row>
    <row r="25" spans="1:18" x14ac:dyDescent="0.3">
      <c r="A25" s="74">
        <f>IF(F25="","", COUNTA($F$17:F25))</f>
        <v>9</v>
      </c>
      <c r="B25" s="7"/>
      <c r="C25" s="7"/>
      <c r="D25" s="8"/>
      <c r="E25" s="228" t="s">
        <v>99</v>
      </c>
      <c r="F25" s="172">
        <v>1</v>
      </c>
      <c r="G25" s="208">
        <v>0</v>
      </c>
      <c r="H25" s="172">
        <f t="shared" si="0"/>
        <v>1</v>
      </c>
      <c r="I25" s="172" t="s">
        <v>72</v>
      </c>
      <c r="J25" s="223" t="s">
        <v>90</v>
      </c>
      <c r="K25" s="223" t="s">
        <v>90</v>
      </c>
      <c r="L25" s="224">
        <v>0</v>
      </c>
      <c r="M25" s="203">
        <v>0</v>
      </c>
      <c r="N25" s="203">
        <v>0</v>
      </c>
      <c r="O25" s="203">
        <f t="shared" si="1"/>
        <v>0</v>
      </c>
      <c r="P25" s="203">
        <f t="shared" si="2"/>
        <v>0</v>
      </c>
      <c r="Q25" s="204">
        <f t="shared" si="3"/>
        <v>0</v>
      </c>
      <c r="R25" s="210"/>
    </row>
    <row r="26" spans="1:18" x14ac:dyDescent="0.3">
      <c r="A26" s="74"/>
      <c r="B26" s="7"/>
      <c r="C26" s="7"/>
      <c r="D26" s="8"/>
      <c r="E26" s="9"/>
      <c r="F26" s="10"/>
      <c r="G26" s="10"/>
      <c r="H26" s="11"/>
      <c r="I26" s="10"/>
      <c r="J26" s="83"/>
      <c r="K26" s="203"/>
      <c r="L26" s="10"/>
      <c r="M26" s="12"/>
      <c r="N26" s="12"/>
      <c r="O26" s="12"/>
      <c r="P26" s="12"/>
      <c r="Q26" s="13"/>
      <c r="R26" s="76"/>
    </row>
    <row r="27" spans="1:18" ht="17.399999999999999" x14ac:dyDescent="0.3">
      <c r="A27" s="77"/>
      <c r="B27" s="14"/>
      <c r="C27" s="14"/>
      <c r="D27" s="15"/>
      <c r="E27" s="434" t="s">
        <v>50</v>
      </c>
      <c r="F27" s="16"/>
      <c r="G27" s="16"/>
      <c r="H27" s="17"/>
      <c r="I27" s="16"/>
      <c r="J27" s="16"/>
      <c r="K27" s="434">
        <f>SUM(K17:K26)</f>
        <v>0</v>
      </c>
      <c r="L27" s="16"/>
      <c r="M27" s="18"/>
      <c r="N27" s="18"/>
      <c r="O27" s="435">
        <f>SUM(O17:O26)</f>
        <v>0</v>
      </c>
      <c r="P27" s="435">
        <f>SUM(P17:P26)</f>
        <v>0</v>
      </c>
      <c r="Q27" s="19"/>
      <c r="R27" s="435">
        <f>SUM(Q17:Q26)</f>
        <v>0</v>
      </c>
    </row>
    <row r="28" spans="1:18" x14ac:dyDescent="0.3">
      <c r="A28" s="78"/>
      <c r="B28" s="20"/>
      <c r="C28" s="20"/>
      <c r="D28" s="21"/>
      <c r="E28" s="22"/>
      <c r="F28" s="23"/>
      <c r="G28" s="23"/>
      <c r="H28" s="24"/>
      <c r="I28" s="23"/>
      <c r="J28" s="23"/>
      <c r="K28" s="206"/>
      <c r="L28" s="23"/>
      <c r="M28" s="25"/>
      <c r="N28" s="25"/>
      <c r="O28" s="25"/>
      <c r="P28" s="25"/>
      <c r="Q28" s="26"/>
      <c r="R28" s="79"/>
    </row>
    <row r="29" spans="1:18" ht="17.399999999999999" x14ac:dyDescent="0.3">
      <c r="A29" s="72"/>
      <c r="B29" s="2"/>
      <c r="C29" s="2"/>
      <c r="D29" s="3">
        <v>20000</v>
      </c>
      <c r="E29" s="4" t="s">
        <v>17</v>
      </c>
      <c r="F29" s="4"/>
      <c r="G29" s="4"/>
      <c r="H29" s="4"/>
      <c r="I29" s="5"/>
      <c r="J29" s="5"/>
      <c r="K29" s="202"/>
      <c r="L29" s="5"/>
      <c r="M29" s="5"/>
      <c r="N29" s="5"/>
      <c r="O29" s="5"/>
      <c r="P29" s="5"/>
      <c r="Q29" s="6"/>
      <c r="R29" s="73"/>
    </row>
    <row r="30" spans="1:18" x14ac:dyDescent="0.3">
      <c r="A30" s="209"/>
      <c r="B30" s="7"/>
      <c r="C30" s="7"/>
      <c r="D30" s="8"/>
      <c r="E30" s="275" t="s">
        <v>411</v>
      </c>
      <c r="F30" s="277"/>
      <c r="G30" s="277"/>
      <c r="H30" s="264"/>
      <c r="I30" s="276"/>
      <c r="J30" s="223"/>
      <c r="K30" s="223"/>
      <c r="L30" s="224"/>
      <c r="M30" s="203"/>
      <c r="N30" s="203"/>
      <c r="O30" s="203"/>
      <c r="P30" s="203"/>
      <c r="Q30" s="204"/>
      <c r="R30" s="210"/>
    </row>
    <row r="31" spans="1:18" x14ac:dyDescent="0.3">
      <c r="A31" s="273">
        <f>IF(F31="","", COUNTA($F$17:F31))</f>
        <v>10</v>
      </c>
      <c r="B31" s="7"/>
      <c r="C31" s="7"/>
      <c r="D31" s="8"/>
      <c r="E31" s="278" t="s">
        <v>412</v>
      </c>
      <c r="F31" s="277">
        <v>153.32</v>
      </c>
      <c r="G31" s="432">
        <v>0.1</v>
      </c>
      <c r="H31" s="264">
        <f>G31*F31+F31</f>
        <v>168.65199999999999</v>
      </c>
      <c r="I31" s="431" t="s">
        <v>122</v>
      </c>
      <c r="J31" s="223" t="s">
        <v>90</v>
      </c>
      <c r="K31" s="223" t="s">
        <v>90</v>
      </c>
      <c r="L31" s="224">
        <v>0</v>
      </c>
      <c r="M31" s="265">
        <v>0</v>
      </c>
      <c r="N31" s="265">
        <v>0</v>
      </c>
      <c r="O31" s="265">
        <f>H31*M31</f>
        <v>0</v>
      </c>
      <c r="P31" s="265">
        <f>H31*N31</f>
        <v>0</v>
      </c>
      <c r="Q31" s="266">
        <f t="shared" ref="Q31:Q33" si="4">O31+P31</f>
        <v>0</v>
      </c>
      <c r="R31" s="274"/>
    </row>
    <row r="32" spans="1:18" x14ac:dyDescent="0.3">
      <c r="A32" s="273">
        <f>IF(F32="","", COUNTA($F$17:F32))</f>
        <v>11</v>
      </c>
      <c r="B32" s="7"/>
      <c r="C32" s="7"/>
      <c r="D32" s="8"/>
      <c r="E32" s="278" t="s">
        <v>413</v>
      </c>
      <c r="F32" s="277">
        <v>1753.83</v>
      </c>
      <c r="G32" s="432">
        <v>0.1</v>
      </c>
      <c r="H32" s="264">
        <f t="shared" ref="H32:H33" si="5">F32+F32*G32</f>
        <v>1929.213</v>
      </c>
      <c r="I32" s="431" t="s">
        <v>105</v>
      </c>
      <c r="J32" s="223" t="s">
        <v>90</v>
      </c>
      <c r="K32" s="223" t="s">
        <v>90</v>
      </c>
      <c r="L32" s="224">
        <v>0</v>
      </c>
      <c r="M32" s="265">
        <v>0</v>
      </c>
      <c r="N32" s="265">
        <v>0</v>
      </c>
      <c r="O32" s="265">
        <f t="shared" ref="O32:O33" si="6">H32*M32</f>
        <v>0</v>
      </c>
      <c r="P32" s="265">
        <f t="shared" ref="P32:P33" si="7">H32*N32</f>
        <v>0</v>
      </c>
      <c r="Q32" s="266">
        <f t="shared" si="4"/>
        <v>0</v>
      </c>
      <c r="R32" s="274"/>
    </row>
    <row r="33" spans="1:18" x14ac:dyDescent="0.3">
      <c r="A33" s="273">
        <f>IF(F33="","", COUNTA($F$17:F33))</f>
        <v>12</v>
      </c>
      <c r="B33" s="7"/>
      <c r="C33" s="7"/>
      <c r="D33" s="8"/>
      <c r="E33" s="278" t="s">
        <v>414</v>
      </c>
      <c r="F33" s="277">
        <v>336.27</v>
      </c>
      <c r="G33" s="432">
        <v>0.1</v>
      </c>
      <c r="H33" s="264">
        <f t="shared" si="5"/>
        <v>369.89699999999999</v>
      </c>
      <c r="I33" s="431" t="s">
        <v>105</v>
      </c>
      <c r="J33" s="223" t="s">
        <v>90</v>
      </c>
      <c r="K33" s="223" t="s">
        <v>90</v>
      </c>
      <c r="L33" s="224">
        <v>0</v>
      </c>
      <c r="M33" s="265">
        <v>0</v>
      </c>
      <c r="N33" s="265">
        <v>0</v>
      </c>
      <c r="O33" s="265">
        <f t="shared" si="6"/>
        <v>0</v>
      </c>
      <c r="P33" s="265">
        <f t="shared" si="7"/>
        <v>0</v>
      </c>
      <c r="Q33" s="266">
        <f t="shared" si="4"/>
        <v>0</v>
      </c>
      <c r="R33" s="274"/>
    </row>
    <row r="34" spans="1:18" x14ac:dyDescent="0.3">
      <c r="A34" s="273">
        <f>IF(F34="","", COUNTA($F$17:F34))</f>
        <v>13</v>
      </c>
      <c r="B34" s="7"/>
      <c r="C34" s="7"/>
      <c r="D34" s="8"/>
      <c r="E34" s="278" t="s">
        <v>415</v>
      </c>
      <c r="F34" s="277">
        <v>12</v>
      </c>
      <c r="G34" s="432">
        <v>0.1</v>
      </c>
      <c r="H34" s="264">
        <f>G34*F34+F34</f>
        <v>13.2</v>
      </c>
      <c r="I34" s="431" t="s">
        <v>122</v>
      </c>
      <c r="J34" s="223" t="s">
        <v>90</v>
      </c>
      <c r="K34" s="223" t="s">
        <v>90</v>
      </c>
      <c r="L34" s="224">
        <v>0</v>
      </c>
      <c r="M34" s="265">
        <v>0</v>
      </c>
      <c r="N34" s="265">
        <v>0</v>
      </c>
      <c r="O34" s="265">
        <f>H34*M34</f>
        <v>0</v>
      </c>
      <c r="P34" s="265">
        <f>H34*N34</f>
        <v>0</v>
      </c>
      <c r="Q34" s="266">
        <f t="shared" ref="Q34" si="8">O34+P34</f>
        <v>0</v>
      </c>
      <c r="R34" s="274"/>
    </row>
    <row r="35" spans="1:18" x14ac:dyDescent="0.3">
      <c r="A35" s="273">
        <f>IF(F35="","", COUNTA($F$17:F35))</f>
        <v>14</v>
      </c>
      <c r="B35" s="7"/>
      <c r="C35" s="7"/>
      <c r="D35" s="8"/>
      <c r="E35" s="278" t="s">
        <v>416</v>
      </c>
      <c r="F35" s="277">
        <v>11</v>
      </c>
      <c r="G35" s="272">
        <v>0</v>
      </c>
      <c r="H35" s="264">
        <f t="shared" ref="H35" si="9">F35+G35*F35</f>
        <v>11</v>
      </c>
      <c r="I35" s="263" t="s">
        <v>104</v>
      </c>
      <c r="J35" s="223" t="s">
        <v>90</v>
      </c>
      <c r="K35" s="223" t="s">
        <v>90</v>
      </c>
      <c r="L35" s="224">
        <v>0</v>
      </c>
      <c r="M35" s="265">
        <v>0</v>
      </c>
      <c r="N35" s="265">
        <v>0</v>
      </c>
      <c r="O35" s="265">
        <f t="shared" ref="O35" si="10">H35*M35</f>
        <v>0</v>
      </c>
      <c r="P35" s="265">
        <f t="shared" ref="P35" si="11">H35*N35</f>
        <v>0</v>
      </c>
      <c r="Q35" s="266">
        <f t="shared" ref="Q35" si="12">O35+P35</f>
        <v>0</v>
      </c>
      <c r="R35" s="274"/>
    </row>
    <row r="36" spans="1:18" x14ac:dyDescent="0.3">
      <c r="A36" s="273">
        <f>IF(F36="","", COUNTA($F$17:F36))</f>
        <v>15</v>
      </c>
      <c r="B36" s="7"/>
      <c r="C36" s="7"/>
      <c r="D36" s="8"/>
      <c r="E36" s="278" t="s">
        <v>417</v>
      </c>
      <c r="F36" s="277">
        <v>54.94</v>
      </c>
      <c r="G36" s="432">
        <v>0.1</v>
      </c>
      <c r="H36" s="264">
        <f>F36+F36*G36</f>
        <v>60.433999999999997</v>
      </c>
      <c r="I36" s="431" t="s">
        <v>105</v>
      </c>
      <c r="J36" s="223" t="s">
        <v>90</v>
      </c>
      <c r="K36" s="223" t="s">
        <v>90</v>
      </c>
      <c r="L36" s="224">
        <v>0</v>
      </c>
      <c r="M36" s="265">
        <v>0</v>
      </c>
      <c r="N36" s="265">
        <v>0</v>
      </c>
      <c r="O36" s="265">
        <f>H36*M36</f>
        <v>0</v>
      </c>
      <c r="P36" s="265">
        <f>H36*N36</f>
        <v>0</v>
      </c>
      <c r="Q36" s="266">
        <f>O36+P36</f>
        <v>0</v>
      </c>
      <c r="R36" s="274"/>
    </row>
    <row r="37" spans="1:18" x14ac:dyDescent="0.3">
      <c r="A37" s="273">
        <f>IF(F37="","", COUNTA($F$17:F37))</f>
        <v>16</v>
      </c>
      <c r="B37" s="7"/>
      <c r="C37" s="7"/>
      <c r="D37" s="8"/>
      <c r="E37" s="278" t="s">
        <v>418</v>
      </c>
      <c r="F37" s="277">
        <v>8</v>
      </c>
      <c r="G37" s="272">
        <v>0</v>
      </c>
      <c r="H37" s="264">
        <f t="shared" ref="H37" si="13">F37+G37*F37</f>
        <v>8</v>
      </c>
      <c r="I37" s="263" t="s">
        <v>104</v>
      </c>
      <c r="J37" s="223" t="s">
        <v>90</v>
      </c>
      <c r="K37" s="223" t="s">
        <v>90</v>
      </c>
      <c r="L37" s="224">
        <v>0</v>
      </c>
      <c r="M37" s="265">
        <v>0</v>
      </c>
      <c r="N37" s="265">
        <v>0</v>
      </c>
      <c r="O37" s="265">
        <f t="shared" ref="O37:O44" si="14">H37*M37</f>
        <v>0</v>
      </c>
      <c r="P37" s="265">
        <f t="shared" ref="P37:P44" si="15">H37*N37</f>
        <v>0</v>
      </c>
      <c r="Q37" s="266">
        <f t="shared" ref="Q37:Q44" si="16">O37+P37</f>
        <v>0</v>
      </c>
      <c r="R37" s="274"/>
    </row>
    <row r="38" spans="1:18" x14ac:dyDescent="0.3">
      <c r="A38" s="273">
        <f>IF(F38="","", COUNTA($F$17:F38))</f>
        <v>17</v>
      </c>
      <c r="B38" s="7"/>
      <c r="C38" s="7"/>
      <c r="D38" s="8"/>
      <c r="E38" s="278" t="s">
        <v>419</v>
      </c>
      <c r="F38" s="277">
        <v>25.62</v>
      </c>
      <c r="G38" s="432">
        <v>0.1</v>
      </c>
      <c r="H38" s="264">
        <f t="shared" ref="H38:H42" si="17">G38*F38+F38</f>
        <v>28.182000000000002</v>
      </c>
      <c r="I38" s="431" t="s">
        <v>122</v>
      </c>
      <c r="J38" s="223" t="s">
        <v>90</v>
      </c>
      <c r="K38" s="223" t="s">
        <v>90</v>
      </c>
      <c r="L38" s="224">
        <v>0</v>
      </c>
      <c r="M38" s="265">
        <v>0</v>
      </c>
      <c r="N38" s="265">
        <v>0</v>
      </c>
      <c r="O38" s="265">
        <f t="shared" si="14"/>
        <v>0</v>
      </c>
      <c r="P38" s="265">
        <f t="shared" si="15"/>
        <v>0</v>
      </c>
      <c r="Q38" s="266">
        <f t="shared" si="16"/>
        <v>0</v>
      </c>
      <c r="R38" s="274"/>
    </row>
    <row r="39" spans="1:18" x14ac:dyDescent="0.3">
      <c r="A39" s="273">
        <f>IF(F39="","", COUNTA($F$17:F39))</f>
        <v>18</v>
      </c>
      <c r="B39" s="7"/>
      <c r="C39" s="7"/>
      <c r="D39" s="8"/>
      <c r="E39" s="278" t="s">
        <v>420</v>
      </c>
      <c r="F39" s="277">
        <v>25.74</v>
      </c>
      <c r="G39" s="432">
        <v>0.1</v>
      </c>
      <c r="H39" s="264">
        <f t="shared" si="17"/>
        <v>28.314</v>
      </c>
      <c r="I39" s="431" t="s">
        <v>122</v>
      </c>
      <c r="J39" s="223" t="s">
        <v>90</v>
      </c>
      <c r="K39" s="223" t="s">
        <v>90</v>
      </c>
      <c r="L39" s="224">
        <v>0</v>
      </c>
      <c r="M39" s="265">
        <v>0</v>
      </c>
      <c r="N39" s="265">
        <v>0</v>
      </c>
      <c r="O39" s="265">
        <f t="shared" si="14"/>
        <v>0</v>
      </c>
      <c r="P39" s="265">
        <f t="shared" si="15"/>
        <v>0</v>
      </c>
      <c r="Q39" s="266">
        <f t="shared" si="16"/>
        <v>0</v>
      </c>
      <c r="R39" s="274"/>
    </row>
    <row r="40" spans="1:18" x14ac:dyDescent="0.3">
      <c r="A40" s="273">
        <f>IF(F40="","", COUNTA($F$17:F40))</f>
        <v>19</v>
      </c>
      <c r="B40" s="7"/>
      <c r="C40" s="7"/>
      <c r="D40" s="8"/>
      <c r="E40" s="278" t="s">
        <v>421</v>
      </c>
      <c r="F40" s="277">
        <v>25.74</v>
      </c>
      <c r="G40" s="432">
        <v>0.1</v>
      </c>
      <c r="H40" s="264">
        <f t="shared" si="17"/>
        <v>28.314</v>
      </c>
      <c r="I40" s="431" t="s">
        <v>122</v>
      </c>
      <c r="J40" s="223" t="s">
        <v>90</v>
      </c>
      <c r="K40" s="223" t="s">
        <v>90</v>
      </c>
      <c r="L40" s="224">
        <v>0</v>
      </c>
      <c r="M40" s="265">
        <v>0</v>
      </c>
      <c r="N40" s="265">
        <v>0</v>
      </c>
      <c r="O40" s="265">
        <f t="shared" si="14"/>
        <v>0</v>
      </c>
      <c r="P40" s="265">
        <f t="shared" si="15"/>
        <v>0</v>
      </c>
      <c r="Q40" s="266">
        <f t="shared" si="16"/>
        <v>0</v>
      </c>
      <c r="R40" s="274"/>
    </row>
    <row r="41" spans="1:18" x14ac:dyDescent="0.3">
      <c r="A41" s="273">
        <f>IF(F41="","", COUNTA($F$17:F41))</f>
        <v>20</v>
      </c>
      <c r="B41" s="7"/>
      <c r="C41" s="7"/>
      <c r="D41" s="8"/>
      <c r="E41" s="278" t="s">
        <v>422</v>
      </c>
      <c r="F41" s="277">
        <v>15.3</v>
      </c>
      <c r="G41" s="432">
        <v>0.1</v>
      </c>
      <c r="H41" s="264">
        <f t="shared" si="17"/>
        <v>16.830000000000002</v>
      </c>
      <c r="I41" s="431" t="s">
        <v>122</v>
      </c>
      <c r="J41" s="223" t="s">
        <v>90</v>
      </c>
      <c r="K41" s="223" t="s">
        <v>90</v>
      </c>
      <c r="L41" s="224">
        <v>0</v>
      </c>
      <c r="M41" s="265">
        <v>0</v>
      </c>
      <c r="N41" s="265">
        <v>0</v>
      </c>
      <c r="O41" s="265">
        <f t="shared" si="14"/>
        <v>0</v>
      </c>
      <c r="P41" s="265">
        <f t="shared" si="15"/>
        <v>0</v>
      </c>
      <c r="Q41" s="266">
        <f t="shared" si="16"/>
        <v>0</v>
      </c>
      <c r="R41" s="274"/>
    </row>
    <row r="42" spans="1:18" x14ac:dyDescent="0.3">
      <c r="A42" s="273">
        <f>IF(F42="","", COUNTA($F$17:F42))</f>
        <v>21</v>
      </c>
      <c r="B42" s="7"/>
      <c r="C42" s="7"/>
      <c r="D42" s="8"/>
      <c r="E42" s="278" t="s">
        <v>423</v>
      </c>
      <c r="F42" s="277">
        <v>16.47</v>
      </c>
      <c r="G42" s="432">
        <v>0.1</v>
      </c>
      <c r="H42" s="264">
        <f t="shared" si="17"/>
        <v>18.116999999999997</v>
      </c>
      <c r="I42" s="431" t="s">
        <v>122</v>
      </c>
      <c r="J42" s="223" t="s">
        <v>90</v>
      </c>
      <c r="K42" s="223" t="s">
        <v>90</v>
      </c>
      <c r="L42" s="224">
        <v>0</v>
      </c>
      <c r="M42" s="265">
        <v>0</v>
      </c>
      <c r="N42" s="265">
        <v>0</v>
      </c>
      <c r="O42" s="265">
        <f t="shared" si="14"/>
        <v>0</v>
      </c>
      <c r="P42" s="265">
        <f t="shared" si="15"/>
        <v>0</v>
      </c>
      <c r="Q42" s="266">
        <f t="shared" si="16"/>
        <v>0</v>
      </c>
      <c r="R42" s="274"/>
    </row>
    <row r="43" spans="1:18" x14ac:dyDescent="0.3">
      <c r="A43" s="273">
        <f>IF(F43="","", COUNTA($F$17:F43))</f>
        <v>22</v>
      </c>
      <c r="B43" s="7"/>
      <c r="C43" s="7"/>
      <c r="D43" s="8"/>
      <c r="E43" s="278" t="s">
        <v>424</v>
      </c>
      <c r="F43" s="277">
        <v>18.86</v>
      </c>
      <c r="G43" s="432">
        <v>0.1</v>
      </c>
      <c r="H43" s="264">
        <f t="shared" ref="H43:H44" si="18">F43+F43*G43</f>
        <v>20.745999999999999</v>
      </c>
      <c r="I43" s="431" t="s">
        <v>105</v>
      </c>
      <c r="J43" s="223" t="s">
        <v>90</v>
      </c>
      <c r="K43" s="223" t="s">
        <v>90</v>
      </c>
      <c r="L43" s="224">
        <v>0</v>
      </c>
      <c r="M43" s="265">
        <v>0</v>
      </c>
      <c r="N43" s="265">
        <v>0</v>
      </c>
      <c r="O43" s="265">
        <f t="shared" si="14"/>
        <v>0</v>
      </c>
      <c r="P43" s="265">
        <f t="shared" si="15"/>
        <v>0</v>
      </c>
      <c r="Q43" s="266">
        <f t="shared" si="16"/>
        <v>0</v>
      </c>
      <c r="R43" s="274"/>
    </row>
    <row r="44" spans="1:18" x14ac:dyDescent="0.3">
      <c r="A44" s="273">
        <f>IF(F44="","", COUNTA($F$17:F44))</f>
        <v>23</v>
      </c>
      <c r="B44" s="7"/>
      <c r="C44" s="7"/>
      <c r="D44" s="8"/>
      <c r="E44" s="278" t="s">
        <v>425</v>
      </c>
      <c r="F44" s="277">
        <v>110</v>
      </c>
      <c r="G44" s="432">
        <v>0.1</v>
      </c>
      <c r="H44" s="264">
        <f t="shared" si="18"/>
        <v>121</v>
      </c>
      <c r="I44" s="431" t="s">
        <v>105</v>
      </c>
      <c r="J44" s="223" t="s">
        <v>90</v>
      </c>
      <c r="K44" s="223" t="s">
        <v>90</v>
      </c>
      <c r="L44" s="224">
        <v>0</v>
      </c>
      <c r="M44" s="265">
        <v>0</v>
      </c>
      <c r="N44" s="265">
        <v>0</v>
      </c>
      <c r="O44" s="265">
        <f t="shared" si="14"/>
        <v>0</v>
      </c>
      <c r="P44" s="265">
        <f t="shared" si="15"/>
        <v>0</v>
      </c>
      <c r="Q44" s="266">
        <f t="shared" si="16"/>
        <v>0</v>
      </c>
      <c r="R44" s="274"/>
    </row>
    <row r="45" spans="1:18" x14ac:dyDescent="0.3">
      <c r="A45" s="209"/>
      <c r="B45" s="7"/>
      <c r="C45" s="7"/>
      <c r="D45" s="8"/>
      <c r="E45" s="275" t="s">
        <v>426</v>
      </c>
      <c r="F45" s="277"/>
      <c r="G45" s="277"/>
      <c r="H45" s="264"/>
      <c r="I45" s="276"/>
      <c r="J45" s="223"/>
      <c r="K45" s="223"/>
      <c r="L45" s="224"/>
      <c r="M45" s="203"/>
      <c r="N45" s="203"/>
      <c r="O45" s="203"/>
      <c r="P45" s="203"/>
      <c r="Q45" s="204"/>
      <c r="R45" s="210"/>
    </row>
    <row r="46" spans="1:18" x14ac:dyDescent="0.3">
      <c r="A46" s="273">
        <f>IF(F46="","", COUNTA($F$17:F46))</f>
        <v>24</v>
      </c>
      <c r="B46" s="7"/>
      <c r="C46" s="7"/>
      <c r="D46" s="8"/>
      <c r="E46" s="278" t="s">
        <v>427</v>
      </c>
      <c r="F46" s="277">
        <v>12</v>
      </c>
      <c r="G46" s="272">
        <v>0</v>
      </c>
      <c r="H46" s="264">
        <f t="shared" ref="H46:H48" si="19">F46+G46*F46</f>
        <v>12</v>
      </c>
      <c r="I46" s="263" t="s">
        <v>104</v>
      </c>
      <c r="J46" s="223" t="s">
        <v>90</v>
      </c>
      <c r="K46" s="223" t="s">
        <v>90</v>
      </c>
      <c r="L46" s="224">
        <v>0</v>
      </c>
      <c r="M46" s="265">
        <v>0</v>
      </c>
      <c r="N46" s="265">
        <v>0</v>
      </c>
      <c r="O46" s="265">
        <f t="shared" ref="O46:O48" si="20">H46*M46</f>
        <v>0</v>
      </c>
      <c r="P46" s="265">
        <f t="shared" ref="P46:P48" si="21">H46*N46</f>
        <v>0</v>
      </c>
      <c r="Q46" s="266">
        <f t="shared" ref="Q46:Q50" si="22">O46+P46</f>
        <v>0</v>
      </c>
      <c r="R46" s="274"/>
    </row>
    <row r="47" spans="1:18" x14ac:dyDescent="0.3">
      <c r="A47" s="273">
        <f>IF(F47="","", COUNTA($F$17:F47))</f>
        <v>25</v>
      </c>
      <c r="B47" s="7"/>
      <c r="C47" s="7"/>
      <c r="D47" s="8"/>
      <c r="E47" s="278" t="s">
        <v>428</v>
      </c>
      <c r="F47" s="277">
        <v>4</v>
      </c>
      <c r="G47" s="272">
        <v>0</v>
      </c>
      <c r="H47" s="264">
        <f t="shared" si="19"/>
        <v>4</v>
      </c>
      <c r="I47" s="263" t="s">
        <v>104</v>
      </c>
      <c r="J47" s="223" t="s">
        <v>90</v>
      </c>
      <c r="K47" s="223" t="s">
        <v>90</v>
      </c>
      <c r="L47" s="224">
        <v>0</v>
      </c>
      <c r="M47" s="265">
        <v>0</v>
      </c>
      <c r="N47" s="265">
        <v>0</v>
      </c>
      <c r="O47" s="265">
        <f t="shared" si="20"/>
        <v>0</v>
      </c>
      <c r="P47" s="265">
        <f t="shared" si="21"/>
        <v>0</v>
      </c>
      <c r="Q47" s="266">
        <f t="shared" si="22"/>
        <v>0</v>
      </c>
      <c r="R47" s="274"/>
    </row>
    <row r="48" spans="1:18" x14ac:dyDescent="0.3">
      <c r="A48" s="273">
        <f>IF(F48="","", COUNTA($F$17:F48))</f>
        <v>26</v>
      </c>
      <c r="B48" s="7"/>
      <c r="C48" s="7"/>
      <c r="D48" s="8"/>
      <c r="E48" s="278" t="s">
        <v>429</v>
      </c>
      <c r="F48" s="277">
        <v>2</v>
      </c>
      <c r="G48" s="272">
        <v>0</v>
      </c>
      <c r="H48" s="264">
        <f t="shared" si="19"/>
        <v>2</v>
      </c>
      <c r="I48" s="263" t="s">
        <v>104</v>
      </c>
      <c r="J48" s="223" t="s">
        <v>90</v>
      </c>
      <c r="K48" s="223" t="s">
        <v>90</v>
      </c>
      <c r="L48" s="224">
        <v>0</v>
      </c>
      <c r="M48" s="265">
        <v>0</v>
      </c>
      <c r="N48" s="265">
        <v>0</v>
      </c>
      <c r="O48" s="265">
        <f t="shared" si="20"/>
        <v>0</v>
      </c>
      <c r="P48" s="265">
        <f t="shared" si="21"/>
        <v>0</v>
      </c>
      <c r="Q48" s="266">
        <f t="shared" si="22"/>
        <v>0</v>
      </c>
      <c r="R48" s="274"/>
    </row>
    <row r="49" spans="1:18" x14ac:dyDescent="0.3">
      <c r="A49" s="273">
        <f>IF(F49="","", COUNTA($F$17:F49))</f>
        <v>27</v>
      </c>
      <c r="B49" s="7"/>
      <c r="C49" s="7"/>
      <c r="D49" s="8"/>
      <c r="E49" s="278" t="s">
        <v>430</v>
      </c>
      <c r="F49" s="277">
        <v>12</v>
      </c>
      <c r="G49" s="432">
        <v>0.1</v>
      </c>
      <c r="H49" s="264">
        <f>G49*F49+F49</f>
        <v>13.2</v>
      </c>
      <c r="I49" s="431" t="s">
        <v>122</v>
      </c>
      <c r="J49" s="223" t="s">
        <v>90</v>
      </c>
      <c r="K49" s="223" t="s">
        <v>90</v>
      </c>
      <c r="L49" s="224">
        <v>0</v>
      </c>
      <c r="M49" s="265">
        <v>0</v>
      </c>
      <c r="N49" s="265">
        <v>0</v>
      </c>
      <c r="O49" s="265">
        <f>H49*M49</f>
        <v>0</v>
      </c>
      <c r="P49" s="265">
        <f>H49*N49</f>
        <v>0</v>
      </c>
      <c r="Q49" s="266">
        <f t="shared" si="22"/>
        <v>0</v>
      </c>
      <c r="R49" s="274"/>
    </row>
    <row r="50" spans="1:18" x14ac:dyDescent="0.3">
      <c r="A50" s="273">
        <f>IF(F50="","", COUNTA($F$17:F50))</f>
        <v>28</v>
      </c>
      <c r="B50" s="7"/>
      <c r="C50" s="7"/>
      <c r="D50" s="8"/>
      <c r="E50" s="281" t="s">
        <v>431</v>
      </c>
      <c r="F50" s="279">
        <v>1</v>
      </c>
      <c r="G50" s="272">
        <v>0</v>
      </c>
      <c r="H50" s="172">
        <f t="shared" ref="H50" si="23">F50*(1+G50)</f>
        <v>1</v>
      </c>
      <c r="I50" s="172" t="s">
        <v>72</v>
      </c>
      <c r="J50" s="223" t="s">
        <v>90</v>
      </c>
      <c r="K50" s="223" t="s">
        <v>90</v>
      </c>
      <c r="L50" s="224">
        <v>0</v>
      </c>
      <c r="M50" s="265">
        <v>0</v>
      </c>
      <c r="N50" s="265">
        <v>0</v>
      </c>
      <c r="O50" s="265">
        <f t="shared" ref="O50" si="24">H50*M50</f>
        <v>0</v>
      </c>
      <c r="P50" s="265">
        <f t="shared" ref="P50" si="25">H50*N50</f>
        <v>0</v>
      </c>
      <c r="Q50" s="266">
        <f t="shared" si="22"/>
        <v>0</v>
      </c>
      <c r="R50" s="274"/>
    </row>
    <row r="51" spans="1:18" x14ac:dyDescent="0.3">
      <c r="A51" s="209"/>
      <c r="B51" s="7"/>
      <c r="C51" s="7"/>
      <c r="D51" s="8"/>
      <c r="E51" s="275" t="s">
        <v>432</v>
      </c>
      <c r="F51" s="277"/>
      <c r="G51" s="277"/>
      <c r="H51" s="264"/>
      <c r="I51" s="276"/>
      <c r="J51" s="223"/>
      <c r="K51" s="223"/>
      <c r="L51" s="224"/>
      <c r="M51" s="203"/>
      <c r="N51" s="203"/>
      <c r="O51" s="203"/>
      <c r="P51" s="203"/>
      <c r="Q51" s="204"/>
      <c r="R51" s="210"/>
    </row>
    <row r="52" spans="1:18" x14ac:dyDescent="0.3">
      <c r="A52" s="273">
        <f>IF(F52="","", COUNTA($F$17:F52))</f>
        <v>29</v>
      </c>
      <c r="B52" s="7"/>
      <c r="C52" s="7"/>
      <c r="D52" s="8"/>
      <c r="E52" s="280" t="s">
        <v>433</v>
      </c>
      <c r="F52" s="279">
        <v>1</v>
      </c>
      <c r="G52" s="272">
        <v>0</v>
      </c>
      <c r="H52" s="264">
        <f t="shared" ref="H52:H59" si="26">F52+G52*F52</f>
        <v>1</v>
      </c>
      <c r="I52" s="263" t="s">
        <v>104</v>
      </c>
      <c r="J52" s="223" t="s">
        <v>90</v>
      </c>
      <c r="K52" s="223" t="s">
        <v>90</v>
      </c>
      <c r="L52" s="224">
        <v>0</v>
      </c>
      <c r="M52" s="265">
        <v>0</v>
      </c>
      <c r="N52" s="265">
        <v>0</v>
      </c>
      <c r="O52" s="265">
        <f t="shared" ref="O52:O59" si="27">H52*M52</f>
        <v>0</v>
      </c>
      <c r="P52" s="265">
        <f t="shared" ref="P52:P59" si="28">H52*N52</f>
        <v>0</v>
      </c>
      <c r="Q52" s="266">
        <f t="shared" ref="Q52:Q59" si="29">O52+P52</f>
        <v>0</v>
      </c>
      <c r="R52" s="274"/>
    </row>
    <row r="53" spans="1:18" x14ac:dyDescent="0.3">
      <c r="A53" s="273">
        <f>IF(F53="","", COUNTA($F$17:F53))</f>
        <v>30</v>
      </c>
      <c r="B53" s="7"/>
      <c r="C53" s="7"/>
      <c r="D53" s="8"/>
      <c r="E53" s="280" t="s">
        <v>434</v>
      </c>
      <c r="F53" s="279">
        <v>1</v>
      </c>
      <c r="G53" s="272">
        <v>0</v>
      </c>
      <c r="H53" s="264">
        <f t="shared" si="26"/>
        <v>1</v>
      </c>
      <c r="I53" s="263" t="s">
        <v>104</v>
      </c>
      <c r="J53" s="223" t="s">
        <v>90</v>
      </c>
      <c r="K53" s="223" t="s">
        <v>90</v>
      </c>
      <c r="L53" s="224">
        <v>0</v>
      </c>
      <c r="M53" s="265">
        <v>0</v>
      </c>
      <c r="N53" s="265">
        <v>0</v>
      </c>
      <c r="O53" s="265">
        <f t="shared" si="27"/>
        <v>0</v>
      </c>
      <c r="P53" s="265">
        <f t="shared" si="28"/>
        <v>0</v>
      </c>
      <c r="Q53" s="266">
        <f t="shared" si="29"/>
        <v>0</v>
      </c>
      <c r="R53" s="274"/>
    </row>
    <row r="54" spans="1:18" s="234" customFormat="1" x14ac:dyDescent="0.3">
      <c r="A54" s="273">
        <f>IF(F54="","", COUNTA($F$17:F54))</f>
        <v>31</v>
      </c>
      <c r="B54" s="7"/>
      <c r="C54" s="7"/>
      <c r="D54" s="8"/>
      <c r="E54" s="280" t="s">
        <v>435</v>
      </c>
      <c r="F54" s="279">
        <v>1</v>
      </c>
      <c r="G54" s="272">
        <v>0</v>
      </c>
      <c r="H54" s="264">
        <f t="shared" si="26"/>
        <v>1</v>
      </c>
      <c r="I54" s="263" t="s">
        <v>104</v>
      </c>
      <c r="J54" s="223" t="s">
        <v>90</v>
      </c>
      <c r="K54" s="223" t="s">
        <v>90</v>
      </c>
      <c r="L54" s="224">
        <v>0</v>
      </c>
      <c r="M54" s="265">
        <v>0</v>
      </c>
      <c r="N54" s="265">
        <v>0</v>
      </c>
      <c r="O54" s="265">
        <f t="shared" si="27"/>
        <v>0</v>
      </c>
      <c r="P54" s="265">
        <f t="shared" si="28"/>
        <v>0</v>
      </c>
      <c r="Q54" s="266">
        <f t="shared" si="29"/>
        <v>0</v>
      </c>
      <c r="R54" s="274"/>
    </row>
    <row r="55" spans="1:18" s="234" customFormat="1" x14ac:dyDescent="0.3">
      <c r="A55" s="273">
        <f>IF(F55="","", COUNTA($F$17:F55))</f>
        <v>32</v>
      </c>
      <c r="B55" s="7"/>
      <c r="C55" s="7"/>
      <c r="D55" s="8"/>
      <c r="E55" s="280" t="s">
        <v>436</v>
      </c>
      <c r="F55" s="279">
        <v>1</v>
      </c>
      <c r="G55" s="272">
        <v>0</v>
      </c>
      <c r="H55" s="264">
        <f t="shared" si="26"/>
        <v>1</v>
      </c>
      <c r="I55" s="263" t="s">
        <v>104</v>
      </c>
      <c r="J55" s="223" t="s">
        <v>90</v>
      </c>
      <c r="K55" s="223" t="s">
        <v>90</v>
      </c>
      <c r="L55" s="224">
        <v>0</v>
      </c>
      <c r="M55" s="265">
        <v>0</v>
      </c>
      <c r="N55" s="265">
        <v>0</v>
      </c>
      <c r="O55" s="265">
        <f t="shared" si="27"/>
        <v>0</v>
      </c>
      <c r="P55" s="265">
        <f t="shared" si="28"/>
        <v>0</v>
      </c>
      <c r="Q55" s="266">
        <f t="shared" si="29"/>
        <v>0</v>
      </c>
      <c r="R55" s="274"/>
    </row>
    <row r="56" spans="1:18" s="234" customFormat="1" x14ac:dyDescent="0.3">
      <c r="A56" s="273">
        <f>IF(F56="","", COUNTA($F$17:F56))</f>
        <v>33</v>
      </c>
      <c r="B56" s="7"/>
      <c r="C56" s="7"/>
      <c r="D56" s="8"/>
      <c r="E56" s="280" t="s">
        <v>437</v>
      </c>
      <c r="F56" s="279">
        <v>1</v>
      </c>
      <c r="G56" s="272">
        <v>0</v>
      </c>
      <c r="H56" s="264">
        <f t="shared" si="26"/>
        <v>1</v>
      </c>
      <c r="I56" s="263" t="s">
        <v>104</v>
      </c>
      <c r="J56" s="223" t="s">
        <v>90</v>
      </c>
      <c r="K56" s="223" t="s">
        <v>90</v>
      </c>
      <c r="L56" s="224">
        <v>0</v>
      </c>
      <c r="M56" s="265">
        <v>0</v>
      </c>
      <c r="N56" s="265">
        <v>0</v>
      </c>
      <c r="O56" s="265">
        <f t="shared" si="27"/>
        <v>0</v>
      </c>
      <c r="P56" s="265">
        <f t="shared" si="28"/>
        <v>0</v>
      </c>
      <c r="Q56" s="266">
        <f t="shared" si="29"/>
        <v>0</v>
      </c>
      <c r="R56" s="274"/>
    </row>
    <row r="57" spans="1:18" s="234" customFormat="1" x14ac:dyDescent="0.3">
      <c r="A57" s="273">
        <f>IF(F57="","", COUNTA($F$17:F57))</f>
        <v>34</v>
      </c>
      <c r="B57" s="7"/>
      <c r="C57" s="7"/>
      <c r="D57" s="8"/>
      <c r="E57" s="280" t="s">
        <v>438</v>
      </c>
      <c r="F57" s="279">
        <v>1</v>
      </c>
      <c r="G57" s="272">
        <v>0</v>
      </c>
      <c r="H57" s="264">
        <f t="shared" si="26"/>
        <v>1</v>
      </c>
      <c r="I57" s="263" t="s">
        <v>104</v>
      </c>
      <c r="J57" s="223" t="s">
        <v>90</v>
      </c>
      <c r="K57" s="223" t="s">
        <v>90</v>
      </c>
      <c r="L57" s="224">
        <v>0</v>
      </c>
      <c r="M57" s="265">
        <v>0</v>
      </c>
      <c r="N57" s="265">
        <v>0</v>
      </c>
      <c r="O57" s="265">
        <f t="shared" si="27"/>
        <v>0</v>
      </c>
      <c r="P57" s="265">
        <f t="shared" si="28"/>
        <v>0</v>
      </c>
      <c r="Q57" s="266">
        <f t="shared" si="29"/>
        <v>0</v>
      </c>
      <c r="R57" s="274"/>
    </row>
    <row r="58" spans="1:18" s="234" customFormat="1" x14ac:dyDescent="0.3">
      <c r="A58" s="273">
        <f>IF(F58="","", COUNTA($F$17:F58))</f>
        <v>35</v>
      </c>
      <c r="B58" s="7"/>
      <c r="C58" s="7"/>
      <c r="D58" s="8"/>
      <c r="E58" s="280" t="s">
        <v>439</v>
      </c>
      <c r="F58" s="279">
        <v>1</v>
      </c>
      <c r="G58" s="272">
        <v>0</v>
      </c>
      <c r="H58" s="264">
        <f t="shared" si="26"/>
        <v>1</v>
      </c>
      <c r="I58" s="263" t="s">
        <v>104</v>
      </c>
      <c r="J58" s="223" t="s">
        <v>90</v>
      </c>
      <c r="K58" s="223" t="s">
        <v>90</v>
      </c>
      <c r="L58" s="224">
        <v>0</v>
      </c>
      <c r="M58" s="265">
        <v>0</v>
      </c>
      <c r="N58" s="265">
        <v>0</v>
      </c>
      <c r="O58" s="265">
        <f t="shared" si="27"/>
        <v>0</v>
      </c>
      <c r="P58" s="265">
        <f t="shared" si="28"/>
        <v>0</v>
      </c>
      <c r="Q58" s="266">
        <f t="shared" si="29"/>
        <v>0</v>
      </c>
      <c r="R58" s="274"/>
    </row>
    <row r="59" spans="1:18" s="234" customFormat="1" x14ac:dyDescent="0.3">
      <c r="A59" s="273">
        <f>IF(F59="","", COUNTA($F$17:F59))</f>
        <v>36</v>
      </c>
      <c r="B59" s="7"/>
      <c r="C59" s="7"/>
      <c r="D59" s="8"/>
      <c r="E59" s="280" t="s">
        <v>440</v>
      </c>
      <c r="F59" s="279">
        <v>1</v>
      </c>
      <c r="G59" s="272">
        <v>0</v>
      </c>
      <c r="H59" s="264">
        <f t="shared" si="26"/>
        <v>1</v>
      </c>
      <c r="I59" s="263" t="s">
        <v>104</v>
      </c>
      <c r="J59" s="223" t="s">
        <v>90</v>
      </c>
      <c r="K59" s="223" t="s">
        <v>90</v>
      </c>
      <c r="L59" s="224">
        <v>0</v>
      </c>
      <c r="M59" s="265">
        <v>0</v>
      </c>
      <c r="N59" s="265">
        <v>0</v>
      </c>
      <c r="O59" s="265">
        <f t="shared" si="27"/>
        <v>0</v>
      </c>
      <c r="P59" s="265">
        <f t="shared" si="28"/>
        <v>0</v>
      </c>
      <c r="Q59" s="266">
        <f t="shared" si="29"/>
        <v>0</v>
      </c>
      <c r="R59" s="274"/>
    </row>
    <row r="60" spans="1:18" s="234" customFormat="1" x14ac:dyDescent="0.3">
      <c r="A60" s="252"/>
      <c r="B60" s="7"/>
      <c r="C60" s="7"/>
      <c r="D60" s="8"/>
      <c r="E60" s="275" t="s">
        <v>441</v>
      </c>
      <c r="F60" s="277"/>
      <c r="G60" s="277"/>
      <c r="H60" s="264"/>
      <c r="I60" s="276"/>
      <c r="J60" s="223"/>
      <c r="K60" s="223"/>
      <c r="L60" s="224"/>
      <c r="M60" s="239"/>
      <c r="N60" s="239"/>
      <c r="O60" s="239"/>
      <c r="P60" s="239"/>
      <c r="Q60" s="240"/>
      <c r="R60" s="253"/>
    </row>
    <row r="61" spans="1:18" s="234" customFormat="1" x14ac:dyDescent="0.3">
      <c r="A61" s="273">
        <f>IF(F61="","", COUNTA($F$17:F61))</f>
        <v>37</v>
      </c>
      <c r="B61" s="7"/>
      <c r="C61" s="7"/>
      <c r="D61" s="8"/>
      <c r="E61" s="281" t="s">
        <v>442</v>
      </c>
      <c r="F61" s="279">
        <v>615</v>
      </c>
      <c r="G61" s="432">
        <v>0.1</v>
      </c>
      <c r="H61" s="264">
        <f>F61+F61*G61</f>
        <v>676.5</v>
      </c>
      <c r="I61" s="431" t="s">
        <v>105</v>
      </c>
      <c r="J61" s="223" t="s">
        <v>90</v>
      </c>
      <c r="K61" s="223" t="s">
        <v>90</v>
      </c>
      <c r="L61" s="224">
        <v>0</v>
      </c>
      <c r="M61" s="265">
        <v>0</v>
      </c>
      <c r="N61" s="265">
        <v>0</v>
      </c>
      <c r="O61" s="265">
        <f>H61*M61</f>
        <v>0</v>
      </c>
      <c r="P61" s="265">
        <f>H61*N61</f>
        <v>0</v>
      </c>
      <c r="Q61" s="266">
        <f>O61+P61</f>
        <v>0</v>
      </c>
      <c r="R61" s="274"/>
    </row>
    <row r="62" spans="1:18" x14ac:dyDescent="0.3">
      <c r="A62" s="74"/>
      <c r="B62" s="7"/>
      <c r="C62" s="7"/>
      <c r="D62" s="8"/>
      <c r="E62" s="82"/>
      <c r="F62" s="10"/>
      <c r="G62" s="10"/>
      <c r="H62" s="11"/>
      <c r="I62" s="10"/>
      <c r="J62" s="10"/>
      <c r="K62" s="203"/>
      <c r="L62" s="10"/>
      <c r="M62" s="12"/>
      <c r="N62" s="12"/>
      <c r="O62" s="12"/>
      <c r="P62" s="12"/>
      <c r="Q62" s="13"/>
      <c r="R62" s="76"/>
    </row>
    <row r="63" spans="1:18" ht="17.399999999999999" x14ac:dyDescent="0.3">
      <c r="A63" s="77"/>
      <c r="B63" s="14"/>
      <c r="C63" s="14"/>
      <c r="D63" s="15"/>
      <c r="E63" s="436" t="s">
        <v>18</v>
      </c>
      <c r="F63" s="16"/>
      <c r="G63" s="16"/>
      <c r="H63" s="17"/>
      <c r="I63" s="16"/>
      <c r="J63" s="16"/>
      <c r="K63" s="436">
        <f>SUM(K30:K62)</f>
        <v>0</v>
      </c>
      <c r="L63" s="16"/>
      <c r="M63" s="95"/>
      <c r="N63" s="95"/>
      <c r="O63" s="437">
        <f>SUM(O30:O62)</f>
        <v>0</v>
      </c>
      <c r="P63" s="437">
        <f>SUM(P30:P62)</f>
        <v>0</v>
      </c>
      <c r="Q63" s="96"/>
      <c r="R63" s="437">
        <f>SUM(Q30:Q62)</f>
        <v>0</v>
      </c>
    </row>
    <row r="64" spans="1:18" x14ac:dyDescent="0.3">
      <c r="A64" s="78"/>
      <c r="B64" s="20"/>
      <c r="C64" s="20"/>
      <c r="D64" s="21"/>
      <c r="E64" s="22"/>
      <c r="F64" s="23"/>
      <c r="G64" s="23"/>
      <c r="H64" s="24"/>
      <c r="I64" s="23"/>
      <c r="J64" s="23"/>
      <c r="K64" s="206"/>
      <c r="L64" s="23"/>
      <c r="M64" s="25"/>
      <c r="N64" s="25"/>
      <c r="O64" s="25"/>
      <c r="P64" s="25"/>
      <c r="Q64" s="26"/>
      <c r="R64" s="79"/>
    </row>
    <row r="65" spans="1:18" ht="17.399999999999999" x14ac:dyDescent="0.3">
      <c r="A65" s="72" t="str">
        <f>IF(F65="","", COUNTA($F$29:F65))</f>
        <v/>
      </c>
      <c r="B65" s="2"/>
      <c r="C65" s="2"/>
      <c r="D65" s="3">
        <v>30000</v>
      </c>
      <c r="E65" s="4" t="s">
        <v>19</v>
      </c>
      <c r="F65" s="4"/>
      <c r="G65" s="4"/>
      <c r="H65" s="4"/>
      <c r="I65" s="5"/>
      <c r="J65" s="5"/>
      <c r="K65" s="202"/>
      <c r="L65" s="5"/>
      <c r="M65" s="5"/>
      <c r="N65" s="5"/>
      <c r="O65" s="5"/>
      <c r="P65" s="5"/>
      <c r="Q65" s="6"/>
      <c r="R65" s="73"/>
    </row>
    <row r="66" spans="1:18" s="94" customFormat="1" x14ac:dyDescent="0.3">
      <c r="A66" s="209"/>
      <c r="B66" s="27"/>
      <c r="C66" s="27"/>
      <c r="D66" s="28"/>
      <c r="E66" s="287" t="s">
        <v>443</v>
      </c>
      <c r="F66" s="288"/>
      <c r="G66" s="288"/>
      <c r="H66" s="288"/>
      <c r="I66" s="289"/>
      <c r="J66" s="248"/>
      <c r="K66" s="249"/>
      <c r="L66" s="248"/>
      <c r="M66" s="249"/>
      <c r="N66" s="249"/>
      <c r="O66" s="249"/>
      <c r="P66" s="249"/>
      <c r="Q66" s="250"/>
      <c r="R66" s="254"/>
    </row>
    <row r="67" spans="1:18" s="94" customFormat="1" ht="78" x14ac:dyDescent="0.3">
      <c r="A67" s="273">
        <f>IF(F67="","", COUNTA($F$17:F67))</f>
        <v>38</v>
      </c>
      <c r="B67" s="27"/>
      <c r="C67" s="27"/>
      <c r="D67" s="28"/>
      <c r="E67" s="290" t="s">
        <v>444</v>
      </c>
      <c r="F67" s="288">
        <v>1.9653333333333336</v>
      </c>
      <c r="G67" s="432">
        <v>0.1</v>
      </c>
      <c r="H67" s="264">
        <f>G67*F67+F67</f>
        <v>2.161866666666667</v>
      </c>
      <c r="I67" s="431" t="s">
        <v>106</v>
      </c>
      <c r="J67" s="223" t="s">
        <v>90</v>
      </c>
      <c r="K67" s="223" t="s">
        <v>90</v>
      </c>
      <c r="L67" s="224">
        <v>0</v>
      </c>
      <c r="M67" s="265">
        <v>0</v>
      </c>
      <c r="N67" s="265">
        <v>0</v>
      </c>
      <c r="O67" s="265">
        <f t="shared" ref="O67" si="30">H67*M67</f>
        <v>0</v>
      </c>
      <c r="P67" s="265">
        <f t="shared" ref="P67" si="31">H67*N67</f>
        <v>0</v>
      </c>
      <c r="Q67" s="266">
        <f t="shared" ref="Q67" si="32">O67+P67</f>
        <v>0</v>
      </c>
      <c r="R67" s="274"/>
    </row>
    <row r="68" spans="1:18" s="201" customFormat="1" x14ac:dyDescent="0.3">
      <c r="A68" s="273">
        <f>IF(F68="","", COUNTA($F$17:F68))</f>
        <v>39</v>
      </c>
      <c r="B68" s="165"/>
      <c r="C68" s="165"/>
      <c r="D68" s="166"/>
      <c r="E68" s="290" t="s">
        <v>445</v>
      </c>
      <c r="F68" s="288">
        <v>197.78399999999999</v>
      </c>
      <c r="G68" s="432">
        <v>0.1</v>
      </c>
      <c r="H68" s="264">
        <f>F68+F68*G68</f>
        <v>217.5624</v>
      </c>
      <c r="I68" s="431" t="s">
        <v>105</v>
      </c>
      <c r="J68" s="223" t="s">
        <v>90</v>
      </c>
      <c r="K68" s="223" t="s">
        <v>90</v>
      </c>
      <c r="L68" s="224">
        <v>0</v>
      </c>
      <c r="M68" s="265">
        <v>0</v>
      </c>
      <c r="N68" s="265">
        <v>0</v>
      </c>
      <c r="O68" s="265">
        <f>H68*M68</f>
        <v>0</v>
      </c>
      <c r="P68" s="265">
        <f>H68*N68</f>
        <v>0</v>
      </c>
      <c r="Q68" s="266">
        <f>O68+P68</f>
        <v>0</v>
      </c>
      <c r="R68" s="274"/>
    </row>
    <row r="69" spans="1:18" s="201" customFormat="1" ht="78" x14ac:dyDescent="0.3">
      <c r="A69" s="273">
        <f>IF(F69="","", COUNTA($F$17:F69))</f>
        <v>40</v>
      </c>
      <c r="B69" s="165"/>
      <c r="C69" s="165"/>
      <c r="D69" s="166"/>
      <c r="E69" s="290" t="s">
        <v>446</v>
      </c>
      <c r="F69" s="288">
        <v>1.1473037037037039</v>
      </c>
      <c r="G69" s="432">
        <v>0.1</v>
      </c>
      <c r="H69" s="264">
        <f>G69*F69+F69</f>
        <v>1.2620340740740743</v>
      </c>
      <c r="I69" s="431" t="s">
        <v>106</v>
      </c>
      <c r="J69" s="223" t="s">
        <v>90</v>
      </c>
      <c r="K69" s="223" t="s">
        <v>90</v>
      </c>
      <c r="L69" s="224">
        <v>0</v>
      </c>
      <c r="M69" s="265">
        <v>0</v>
      </c>
      <c r="N69" s="265">
        <v>0</v>
      </c>
      <c r="O69" s="265">
        <f t="shared" ref="O69" si="33">H69*M69</f>
        <v>0</v>
      </c>
      <c r="P69" s="265">
        <f t="shared" ref="P69" si="34">H69*N69</f>
        <v>0</v>
      </c>
      <c r="Q69" s="266">
        <f t="shared" ref="Q69" si="35">O69+P69</f>
        <v>0</v>
      </c>
      <c r="R69" s="274"/>
    </row>
    <row r="70" spans="1:18" s="201" customFormat="1" x14ac:dyDescent="0.3">
      <c r="A70" s="273">
        <f>IF(F70="","", COUNTA($F$17:F70))</f>
        <v>41</v>
      </c>
      <c r="B70" s="165"/>
      <c r="C70" s="165"/>
      <c r="D70" s="166"/>
      <c r="E70" s="290" t="s">
        <v>447</v>
      </c>
      <c r="F70" s="288">
        <v>112.5</v>
      </c>
      <c r="G70" s="432">
        <v>0.1</v>
      </c>
      <c r="H70" s="264">
        <f>F70+F70*G70</f>
        <v>123.75</v>
      </c>
      <c r="I70" s="431" t="s">
        <v>105</v>
      </c>
      <c r="J70" s="223" t="s">
        <v>90</v>
      </c>
      <c r="K70" s="223" t="s">
        <v>90</v>
      </c>
      <c r="L70" s="224">
        <v>0</v>
      </c>
      <c r="M70" s="265">
        <v>0</v>
      </c>
      <c r="N70" s="265">
        <v>0</v>
      </c>
      <c r="O70" s="265">
        <f>H70*M70</f>
        <v>0</v>
      </c>
      <c r="P70" s="265">
        <f>H70*N70</f>
        <v>0</v>
      </c>
      <c r="Q70" s="266">
        <f>O70+P70</f>
        <v>0</v>
      </c>
      <c r="R70" s="274"/>
    </row>
    <row r="71" spans="1:18" s="201" customFormat="1" ht="78" x14ac:dyDescent="0.3">
      <c r="A71" s="273">
        <f>IF(F71="","", COUNTA($F$17:F71))</f>
        <v>42</v>
      </c>
      <c r="B71" s="165"/>
      <c r="C71" s="165"/>
      <c r="D71" s="166"/>
      <c r="E71" s="290" t="s">
        <v>448</v>
      </c>
      <c r="F71" s="288">
        <v>1.3804480822222223</v>
      </c>
      <c r="G71" s="432">
        <v>0.1</v>
      </c>
      <c r="H71" s="264">
        <f>G71*F71+F71</f>
        <v>1.5184928904444446</v>
      </c>
      <c r="I71" s="431" t="s">
        <v>106</v>
      </c>
      <c r="J71" s="223" t="s">
        <v>90</v>
      </c>
      <c r="K71" s="223" t="s">
        <v>90</v>
      </c>
      <c r="L71" s="224">
        <v>0</v>
      </c>
      <c r="M71" s="265">
        <v>0</v>
      </c>
      <c r="N71" s="265">
        <v>0</v>
      </c>
      <c r="O71" s="265">
        <f t="shared" ref="O71" si="36">H71*M71</f>
        <v>0</v>
      </c>
      <c r="P71" s="265">
        <f t="shared" ref="P71" si="37">H71*N71</f>
        <v>0</v>
      </c>
      <c r="Q71" s="266">
        <f t="shared" ref="Q71" si="38">O71+P71</f>
        <v>0</v>
      </c>
      <c r="R71" s="274"/>
    </row>
    <row r="72" spans="1:18" s="201" customFormat="1" x14ac:dyDescent="0.3">
      <c r="A72" s="273">
        <f>IF(F72="","", COUNTA($F$17:F72))</f>
        <v>43</v>
      </c>
      <c r="B72" s="165"/>
      <c r="C72" s="165"/>
      <c r="D72" s="166"/>
      <c r="E72" s="296" t="s">
        <v>449</v>
      </c>
      <c r="F72" s="295">
        <v>120</v>
      </c>
      <c r="G72" s="432">
        <v>0.1</v>
      </c>
      <c r="H72" s="264">
        <f>F72+F72*G72</f>
        <v>132</v>
      </c>
      <c r="I72" s="431" t="s">
        <v>105</v>
      </c>
      <c r="J72" s="223" t="s">
        <v>90</v>
      </c>
      <c r="K72" s="223" t="s">
        <v>90</v>
      </c>
      <c r="L72" s="224">
        <v>0</v>
      </c>
      <c r="M72" s="265">
        <v>0</v>
      </c>
      <c r="N72" s="265">
        <v>0</v>
      </c>
      <c r="O72" s="265">
        <f>H72*M72</f>
        <v>0</v>
      </c>
      <c r="P72" s="265">
        <f>H72*N72</f>
        <v>0</v>
      </c>
      <c r="Q72" s="266">
        <f>O72+P72</f>
        <v>0</v>
      </c>
      <c r="R72" s="274"/>
    </row>
    <row r="73" spans="1:18" s="262" customFormat="1" ht="62.4" x14ac:dyDescent="0.3">
      <c r="A73" s="273">
        <f>IF(F73="","", COUNTA($F$17:F73))</f>
        <v>44</v>
      </c>
      <c r="B73" s="165"/>
      <c r="C73" s="165"/>
      <c r="D73" s="166"/>
      <c r="E73" s="296" t="s">
        <v>450</v>
      </c>
      <c r="F73" s="301">
        <v>0.33166666666666667</v>
      </c>
      <c r="G73" s="432">
        <v>0.1</v>
      </c>
      <c r="H73" s="264">
        <f>G73*F73+F73</f>
        <v>0.36483333333333334</v>
      </c>
      <c r="I73" s="431" t="s">
        <v>106</v>
      </c>
      <c r="J73" s="223" t="s">
        <v>90</v>
      </c>
      <c r="K73" s="223" t="s">
        <v>90</v>
      </c>
      <c r="L73" s="224">
        <v>0</v>
      </c>
      <c r="M73" s="265">
        <v>0</v>
      </c>
      <c r="N73" s="265">
        <v>0</v>
      </c>
      <c r="O73" s="265">
        <f t="shared" ref="O73" si="39">H73*M73</f>
        <v>0</v>
      </c>
      <c r="P73" s="265">
        <f t="shared" ref="P73" si="40">H73*N73</f>
        <v>0</v>
      </c>
      <c r="Q73" s="266">
        <f t="shared" ref="Q73" si="41">O73+P73</f>
        <v>0</v>
      </c>
      <c r="R73" s="274"/>
    </row>
    <row r="74" spans="1:18" s="262" customFormat="1" x14ac:dyDescent="0.3">
      <c r="A74" s="273">
        <f>IF(F74="","", COUNTA($F$17:F74))</f>
        <v>45</v>
      </c>
      <c r="B74" s="165"/>
      <c r="C74" s="165"/>
      <c r="D74" s="166"/>
      <c r="E74" s="296" t="s">
        <v>451</v>
      </c>
      <c r="F74" s="295">
        <v>32.835000000000001</v>
      </c>
      <c r="G74" s="432">
        <v>0.1</v>
      </c>
      <c r="H74" s="264">
        <f>F74+F74*G74</f>
        <v>36.118499999999997</v>
      </c>
      <c r="I74" s="431" t="s">
        <v>105</v>
      </c>
      <c r="J74" s="223" t="s">
        <v>90</v>
      </c>
      <c r="K74" s="223" t="s">
        <v>90</v>
      </c>
      <c r="L74" s="224">
        <v>0</v>
      </c>
      <c r="M74" s="265">
        <v>0</v>
      </c>
      <c r="N74" s="265">
        <v>0</v>
      </c>
      <c r="O74" s="265">
        <f>H74*M74</f>
        <v>0</v>
      </c>
      <c r="P74" s="265">
        <f>H74*N74</f>
        <v>0</v>
      </c>
      <c r="Q74" s="266">
        <f>O74+P74</f>
        <v>0</v>
      </c>
      <c r="R74" s="274"/>
    </row>
    <row r="75" spans="1:18" s="262" customFormat="1" ht="78" x14ac:dyDescent="0.3">
      <c r="A75" s="273">
        <f>IF(F75="","", COUNTA($F$17:F75))</f>
        <v>46</v>
      </c>
      <c r="B75" s="165"/>
      <c r="C75" s="165"/>
      <c r="D75" s="166"/>
      <c r="E75" s="296" t="s">
        <v>452</v>
      </c>
      <c r="F75" s="295">
        <v>4.2660740740740737</v>
      </c>
      <c r="G75" s="432">
        <v>0.1</v>
      </c>
      <c r="H75" s="264">
        <f>G75*F75+F75</f>
        <v>4.6926814814814808</v>
      </c>
      <c r="I75" s="431" t="s">
        <v>106</v>
      </c>
      <c r="J75" s="223" t="s">
        <v>90</v>
      </c>
      <c r="K75" s="223" t="s">
        <v>90</v>
      </c>
      <c r="L75" s="224">
        <v>0</v>
      </c>
      <c r="M75" s="265">
        <v>0</v>
      </c>
      <c r="N75" s="265">
        <v>0</v>
      </c>
      <c r="O75" s="265">
        <f t="shared" ref="O75" si="42">H75*M75</f>
        <v>0</v>
      </c>
      <c r="P75" s="265">
        <f t="shared" ref="P75" si="43">H75*N75</f>
        <v>0</v>
      </c>
      <c r="Q75" s="266">
        <f t="shared" ref="Q75" si="44">O75+P75</f>
        <v>0</v>
      </c>
      <c r="R75" s="274"/>
    </row>
    <row r="76" spans="1:18" s="262" customFormat="1" x14ac:dyDescent="0.3">
      <c r="A76" s="273">
        <f>IF(F76="","", COUNTA($F$17:F76))</f>
        <v>47</v>
      </c>
      <c r="B76" s="165"/>
      <c r="C76" s="165"/>
      <c r="D76" s="166"/>
      <c r="E76" s="296" t="s">
        <v>453</v>
      </c>
      <c r="F76" s="295">
        <v>425.68</v>
      </c>
      <c r="G76" s="432">
        <v>0.1</v>
      </c>
      <c r="H76" s="264">
        <f>F76+F76*G76</f>
        <v>468.24799999999999</v>
      </c>
      <c r="I76" s="431" t="s">
        <v>105</v>
      </c>
      <c r="J76" s="223" t="s">
        <v>90</v>
      </c>
      <c r="K76" s="223" t="s">
        <v>90</v>
      </c>
      <c r="L76" s="224">
        <v>0</v>
      </c>
      <c r="M76" s="265">
        <v>0</v>
      </c>
      <c r="N76" s="265">
        <v>0</v>
      </c>
      <c r="O76" s="265">
        <f>H76*M76</f>
        <v>0</v>
      </c>
      <c r="P76" s="265">
        <f>H76*N76</f>
        <v>0</v>
      </c>
      <c r="Q76" s="266">
        <f>O76+P76</f>
        <v>0</v>
      </c>
      <c r="R76" s="274"/>
    </row>
    <row r="77" spans="1:18" s="262" customFormat="1" ht="78" x14ac:dyDescent="0.3">
      <c r="A77" s="273">
        <f>IF(F77="","", COUNTA($F$17:F77))</f>
        <v>48</v>
      </c>
      <c r="B77" s="165"/>
      <c r="C77" s="165"/>
      <c r="D77" s="166"/>
      <c r="E77" s="296" t="s">
        <v>454</v>
      </c>
      <c r="F77" s="295">
        <v>2.3802555555555553</v>
      </c>
      <c r="G77" s="432">
        <v>0.1</v>
      </c>
      <c r="H77" s="264">
        <f>G77*F77+F77</f>
        <v>2.6182811111111111</v>
      </c>
      <c r="I77" s="431" t="s">
        <v>106</v>
      </c>
      <c r="J77" s="223" t="s">
        <v>90</v>
      </c>
      <c r="K77" s="223" t="s">
        <v>90</v>
      </c>
      <c r="L77" s="224">
        <v>0</v>
      </c>
      <c r="M77" s="265">
        <v>0</v>
      </c>
      <c r="N77" s="265">
        <v>0</v>
      </c>
      <c r="O77" s="265">
        <f t="shared" ref="O77" si="45">H77*M77</f>
        <v>0</v>
      </c>
      <c r="P77" s="265">
        <f t="shared" ref="P77" si="46">H77*N77</f>
        <v>0</v>
      </c>
      <c r="Q77" s="266">
        <f t="shared" ref="Q77" si="47">O77+P77</f>
        <v>0</v>
      </c>
      <c r="R77" s="274"/>
    </row>
    <row r="78" spans="1:18" s="262" customFormat="1" x14ac:dyDescent="0.3">
      <c r="A78" s="273">
        <f>IF(F78="","", COUNTA($F$17:F78))</f>
        <v>49</v>
      </c>
      <c r="B78" s="165"/>
      <c r="C78" s="165"/>
      <c r="D78" s="166"/>
      <c r="E78" s="296" t="s">
        <v>455</v>
      </c>
      <c r="F78" s="295">
        <v>163.19999999999999</v>
      </c>
      <c r="G78" s="432">
        <v>0.1</v>
      </c>
      <c r="H78" s="264">
        <f>F78+F78*G78</f>
        <v>179.51999999999998</v>
      </c>
      <c r="I78" s="431" t="s">
        <v>105</v>
      </c>
      <c r="J78" s="223" t="s">
        <v>90</v>
      </c>
      <c r="K78" s="223" t="s">
        <v>90</v>
      </c>
      <c r="L78" s="224">
        <v>0</v>
      </c>
      <c r="M78" s="265">
        <v>0</v>
      </c>
      <c r="N78" s="265">
        <v>0</v>
      </c>
      <c r="O78" s="265">
        <f>H78*M78</f>
        <v>0</v>
      </c>
      <c r="P78" s="265">
        <f>H78*N78</f>
        <v>0</v>
      </c>
      <c r="Q78" s="266">
        <f>O78+P78</f>
        <v>0</v>
      </c>
      <c r="R78" s="274"/>
    </row>
    <row r="79" spans="1:18" s="262" customFormat="1" ht="78" x14ac:dyDescent="0.3">
      <c r="A79" s="273">
        <f>IF(F79="","", COUNTA($F$17:F79))</f>
        <v>50</v>
      </c>
      <c r="B79" s="165"/>
      <c r="C79" s="165"/>
      <c r="D79" s="166"/>
      <c r="E79" s="296" t="s">
        <v>456</v>
      </c>
      <c r="F79" s="295">
        <v>2.3247914444444442</v>
      </c>
      <c r="G79" s="432">
        <v>0.1</v>
      </c>
      <c r="H79" s="264">
        <f>G79*F79+F79</f>
        <v>2.5572705888888887</v>
      </c>
      <c r="I79" s="431" t="s">
        <v>106</v>
      </c>
      <c r="J79" s="223" t="s">
        <v>90</v>
      </c>
      <c r="K79" s="223" t="s">
        <v>90</v>
      </c>
      <c r="L79" s="224">
        <v>0</v>
      </c>
      <c r="M79" s="265">
        <v>0</v>
      </c>
      <c r="N79" s="265">
        <v>0</v>
      </c>
      <c r="O79" s="265">
        <f t="shared" ref="O79" si="48">H79*M79</f>
        <v>0</v>
      </c>
      <c r="P79" s="265">
        <f t="shared" ref="P79" si="49">H79*N79</f>
        <v>0</v>
      </c>
      <c r="Q79" s="266">
        <f t="shared" ref="Q79" si="50">O79+P79</f>
        <v>0</v>
      </c>
      <c r="R79" s="274"/>
    </row>
    <row r="80" spans="1:18" s="262" customFormat="1" x14ac:dyDescent="0.3">
      <c r="A80" s="273">
        <f>IF(F80="","", COUNTA($F$17:F80))</f>
        <v>51</v>
      </c>
      <c r="B80" s="165"/>
      <c r="C80" s="165"/>
      <c r="D80" s="166"/>
      <c r="E80" s="296" t="s">
        <v>457</v>
      </c>
      <c r="F80" s="295">
        <v>214.15375</v>
      </c>
      <c r="G80" s="432">
        <v>0.1</v>
      </c>
      <c r="H80" s="264">
        <f>F80+F80*G80</f>
        <v>235.56912500000001</v>
      </c>
      <c r="I80" s="431" t="s">
        <v>105</v>
      </c>
      <c r="J80" s="223" t="s">
        <v>90</v>
      </c>
      <c r="K80" s="223" t="s">
        <v>90</v>
      </c>
      <c r="L80" s="224">
        <v>0</v>
      </c>
      <c r="M80" s="265">
        <v>0</v>
      </c>
      <c r="N80" s="265">
        <v>0</v>
      </c>
      <c r="O80" s="265">
        <f>H80*M80</f>
        <v>0</v>
      </c>
      <c r="P80" s="265">
        <f>H80*N80</f>
        <v>0</v>
      </c>
      <c r="Q80" s="266">
        <f>O80+P80</f>
        <v>0</v>
      </c>
      <c r="R80" s="274"/>
    </row>
    <row r="81" spans="1:18" s="262" customFormat="1" ht="62.4" x14ac:dyDescent="0.3">
      <c r="A81" s="273">
        <f>IF(F81="","", COUNTA($F$17:F81))</f>
        <v>52</v>
      </c>
      <c r="B81" s="165"/>
      <c r="C81" s="165"/>
      <c r="D81" s="166"/>
      <c r="E81" s="296" t="s">
        <v>458</v>
      </c>
      <c r="F81" s="295">
        <v>1.7903703703703704</v>
      </c>
      <c r="G81" s="432">
        <v>0.1</v>
      </c>
      <c r="H81" s="264">
        <f>G81*F81+F81</f>
        <v>1.9694074074074075</v>
      </c>
      <c r="I81" s="431" t="s">
        <v>106</v>
      </c>
      <c r="J81" s="223" t="s">
        <v>90</v>
      </c>
      <c r="K81" s="223" t="s">
        <v>90</v>
      </c>
      <c r="L81" s="224">
        <v>0</v>
      </c>
      <c r="M81" s="265">
        <v>0</v>
      </c>
      <c r="N81" s="265">
        <v>0</v>
      </c>
      <c r="O81" s="265">
        <f t="shared" ref="O81" si="51">H81*M81</f>
        <v>0</v>
      </c>
      <c r="P81" s="265">
        <f t="shared" ref="P81" si="52">H81*N81</f>
        <v>0</v>
      </c>
      <c r="Q81" s="266">
        <f t="shared" ref="Q81" si="53">O81+P81</f>
        <v>0</v>
      </c>
      <c r="R81" s="274"/>
    </row>
    <row r="82" spans="1:18" s="262" customFormat="1" x14ac:dyDescent="0.3">
      <c r="A82" s="273">
        <f>IF(F82="","", COUNTA($F$17:F82))</f>
        <v>53</v>
      </c>
      <c r="B82" s="165"/>
      <c r="C82" s="165"/>
      <c r="D82" s="166"/>
      <c r="E82" s="296" t="s">
        <v>459</v>
      </c>
      <c r="F82" s="295">
        <v>144</v>
      </c>
      <c r="G82" s="432">
        <v>0.1</v>
      </c>
      <c r="H82" s="264">
        <f>F82+F82*G82</f>
        <v>158.4</v>
      </c>
      <c r="I82" s="431" t="s">
        <v>105</v>
      </c>
      <c r="J82" s="223" t="s">
        <v>90</v>
      </c>
      <c r="K82" s="223" t="s">
        <v>90</v>
      </c>
      <c r="L82" s="224">
        <v>0</v>
      </c>
      <c r="M82" s="265">
        <v>0</v>
      </c>
      <c r="N82" s="265">
        <v>0</v>
      </c>
      <c r="O82" s="265">
        <f>H82*M82</f>
        <v>0</v>
      </c>
      <c r="P82" s="265">
        <f>H82*N82</f>
        <v>0</v>
      </c>
      <c r="Q82" s="266">
        <f>O82+P82</f>
        <v>0</v>
      </c>
      <c r="R82" s="274"/>
    </row>
    <row r="83" spans="1:18" s="262" customFormat="1" ht="62.4" x14ac:dyDescent="0.3">
      <c r="A83" s="273">
        <f>IF(F83="","", COUNTA($F$17:F83))</f>
        <v>54</v>
      </c>
      <c r="B83" s="165"/>
      <c r="C83" s="165"/>
      <c r="D83" s="166"/>
      <c r="E83" s="296" t="s">
        <v>460</v>
      </c>
      <c r="F83" s="295">
        <v>2.4681481481481482</v>
      </c>
      <c r="G83" s="432">
        <v>0.1</v>
      </c>
      <c r="H83" s="264">
        <f>G83*F83+F83</f>
        <v>2.714962962962963</v>
      </c>
      <c r="I83" s="431" t="s">
        <v>106</v>
      </c>
      <c r="J83" s="223" t="s">
        <v>90</v>
      </c>
      <c r="K83" s="223" t="s">
        <v>90</v>
      </c>
      <c r="L83" s="224">
        <v>0</v>
      </c>
      <c r="M83" s="265">
        <v>0</v>
      </c>
      <c r="N83" s="265">
        <v>0</v>
      </c>
      <c r="O83" s="265">
        <f t="shared" ref="O83" si="54">H83*M83</f>
        <v>0</v>
      </c>
      <c r="P83" s="265">
        <f t="shared" ref="P83" si="55">H83*N83</f>
        <v>0</v>
      </c>
      <c r="Q83" s="266">
        <f t="shared" ref="Q83" si="56">O83+P83</f>
        <v>0</v>
      </c>
      <c r="R83" s="274"/>
    </row>
    <row r="84" spans="1:18" s="262" customFormat="1" x14ac:dyDescent="0.3">
      <c r="A84" s="273">
        <f>IF(F84="","", COUNTA($F$17:F84))</f>
        <v>55</v>
      </c>
      <c r="B84" s="165"/>
      <c r="C84" s="165"/>
      <c r="D84" s="166"/>
      <c r="E84" s="296" t="s">
        <v>461</v>
      </c>
      <c r="F84" s="295">
        <v>267.14668999999998</v>
      </c>
      <c r="G84" s="432">
        <v>0.1</v>
      </c>
      <c r="H84" s="264">
        <f>F84+F84*G84</f>
        <v>293.86135899999999</v>
      </c>
      <c r="I84" s="431" t="s">
        <v>105</v>
      </c>
      <c r="J84" s="223" t="s">
        <v>90</v>
      </c>
      <c r="K84" s="223" t="s">
        <v>90</v>
      </c>
      <c r="L84" s="224">
        <v>0</v>
      </c>
      <c r="M84" s="265">
        <v>0</v>
      </c>
      <c r="N84" s="265">
        <v>0</v>
      </c>
      <c r="O84" s="265">
        <f>H84*M84</f>
        <v>0</v>
      </c>
      <c r="P84" s="265">
        <f>H84*N84</f>
        <v>0</v>
      </c>
      <c r="Q84" s="266">
        <f>O84+P84</f>
        <v>0</v>
      </c>
      <c r="R84" s="274"/>
    </row>
    <row r="85" spans="1:18" s="262" customFormat="1" ht="62.4" x14ac:dyDescent="0.3">
      <c r="A85" s="273">
        <f>IF(F85="","", COUNTA($F$17:F85))</f>
        <v>56</v>
      </c>
      <c r="B85" s="165"/>
      <c r="C85" s="165"/>
      <c r="D85" s="166"/>
      <c r="E85" s="296" t="s">
        <v>462</v>
      </c>
      <c r="F85" s="295">
        <v>7.7394740740740744</v>
      </c>
      <c r="G85" s="432">
        <v>0.1</v>
      </c>
      <c r="H85" s="264">
        <f>G85*F85+F85</f>
        <v>8.5134214814814815</v>
      </c>
      <c r="I85" s="431" t="s">
        <v>106</v>
      </c>
      <c r="J85" s="223" t="s">
        <v>90</v>
      </c>
      <c r="K85" s="223" t="s">
        <v>90</v>
      </c>
      <c r="L85" s="224">
        <v>0</v>
      </c>
      <c r="M85" s="265">
        <v>0</v>
      </c>
      <c r="N85" s="265">
        <v>0</v>
      </c>
      <c r="O85" s="265">
        <f t="shared" ref="O85" si="57">H85*M85</f>
        <v>0</v>
      </c>
      <c r="P85" s="265">
        <f t="shared" ref="P85" si="58">H85*N85</f>
        <v>0</v>
      </c>
      <c r="Q85" s="266">
        <f t="shared" ref="Q85" si="59">O85+P85</f>
        <v>0</v>
      </c>
      <c r="R85" s="274"/>
    </row>
    <row r="86" spans="1:18" s="262" customFormat="1" x14ac:dyDescent="0.3">
      <c r="A86" s="273">
        <f>IF(F86="","", COUNTA($F$17:F86))</f>
        <v>57</v>
      </c>
      <c r="B86" s="165"/>
      <c r="C86" s="165"/>
      <c r="D86" s="166"/>
      <c r="E86" s="296" t="s">
        <v>463</v>
      </c>
      <c r="F86" s="295">
        <v>514.78941999999995</v>
      </c>
      <c r="G86" s="432">
        <v>0.1</v>
      </c>
      <c r="H86" s="264">
        <f>F86+F86*G86</f>
        <v>566.26836199999991</v>
      </c>
      <c r="I86" s="431" t="s">
        <v>105</v>
      </c>
      <c r="J86" s="223" t="s">
        <v>90</v>
      </c>
      <c r="K86" s="223" t="s">
        <v>90</v>
      </c>
      <c r="L86" s="224">
        <v>0</v>
      </c>
      <c r="M86" s="265">
        <v>0</v>
      </c>
      <c r="N86" s="265">
        <v>0</v>
      </c>
      <c r="O86" s="265">
        <f>H86*M86</f>
        <v>0</v>
      </c>
      <c r="P86" s="265">
        <f>H86*N86</f>
        <v>0</v>
      </c>
      <c r="Q86" s="266">
        <f>O86+P86</f>
        <v>0</v>
      </c>
      <c r="R86" s="274"/>
    </row>
    <row r="87" spans="1:18" s="262" customFormat="1" ht="62.4" x14ac:dyDescent="0.3">
      <c r="A87" s="273">
        <f>IF(F87="","", COUNTA($F$17:F87))</f>
        <v>58</v>
      </c>
      <c r="B87" s="165"/>
      <c r="C87" s="165"/>
      <c r="D87" s="166"/>
      <c r="E87" s="296" t="s">
        <v>464</v>
      </c>
      <c r="F87" s="295">
        <v>1.9537777777777778</v>
      </c>
      <c r="G87" s="432">
        <v>0.1</v>
      </c>
      <c r="H87" s="264">
        <f>G87*F87+F87</f>
        <v>2.1491555555555557</v>
      </c>
      <c r="I87" s="431" t="s">
        <v>106</v>
      </c>
      <c r="J87" s="223" t="s">
        <v>90</v>
      </c>
      <c r="K87" s="223" t="s">
        <v>90</v>
      </c>
      <c r="L87" s="224">
        <v>0</v>
      </c>
      <c r="M87" s="265">
        <v>0</v>
      </c>
      <c r="N87" s="265">
        <v>0</v>
      </c>
      <c r="O87" s="265">
        <f t="shared" ref="O87" si="60">H87*M87</f>
        <v>0</v>
      </c>
      <c r="P87" s="265">
        <f t="shared" ref="P87" si="61">H87*N87</f>
        <v>0</v>
      </c>
      <c r="Q87" s="266">
        <f t="shared" ref="Q87" si="62">O87+P87</f>
        <v>0</v>
      </c>
      <c r="R87" s="274"/>
    </row>
    <row r="88" spans="1:18" s="262" customFormat="1" x14ac:dyDescent="0.3">
      <c r="A88" s="273">
        <f>IF(F88="","", COUNTA($F$17:F88))</f>
        <v>59</v>
      </c>
      <c r="B88" s="165"/>
      <c r="C88" s="165"/>
      <c r="D88" s="166"/>
      <c r="E88" s="296" t="s">
        <v>465</v>
      </c>
      <c r="F88" s="295">
        <v>146.67400000000001</v>
      </c>
      <c r="G88" s="432">
        <v>0.1</v>
      </c>
      <c r="H88" s="264">
        <f>F88+F88*G88</f>
        <v>161.34140000000002</v>
      </c>
      <c r="I88" s="431" t="s">
        <v>105</v>
      </c>
      <c r="J88" s="223" t="s">
        <v>90</v>
      </c>
      <c r="K88" s="223" t="s">
        <v>90</v>
      </c>
      <c r="L88" s="224">
        <v>0</v>
      </c>
      <c r="M88" s="265">
        <v>0</v>
      </c>
      <c r="N88" s="265">
        <v>0</v>
      </c>
      <c r="O88" s="265">
        <f>H88*M88</f>
        <v>0</v>
      </c>
      <c r="P88" s="265">
        <f>H88*N88</f>
        <v>0</v>
      </c>
      <c r="Q88" s="266">
        <f>O88+P88</f>
        <v>0</v>
      </c>
      <c r="R88" s="274"/>
    </row>
    <row r="89" spans="1:18" s="262" customFormat="1" ht="78" x14ac:dyDescent="0.3">
      <c r="A89" s="273">
        <f>IF(F89="","", COUNTA($F$17:F89))</f>
        <v>60</v>
      </c>
      <c r="B89" s="165"/>
      <c r="C89" s="165"/>
      <c r="D89" s="166"/>
      <c r="E89" s="296" t="s">
        <v>466</v>
      </c>
      <c r="F89" s="295">
        <v>1.1209333333333333</v>
      </c>
      <c r="G89" s="432">
        <v>0.1</v>
      </c>
      <c r="H89" s="264">
        <f>G89*F89+F89</f>
        <v>1.2330266666666667</v>
      </c>
      <c r="I89" s="431" t="s">
        <v>106</v>
      </c>
      <c r="J89" s="223" t="s">
        <v>90</v>
      </c>
      <c r="K89" s="223" t="s">
        <v>90</v>
      </c>
      <c r="L89" s="224">
        <v>0</v>
      </c>
      <c r="M89" s="265">
        <v>0</v>
      </c>
      <c r="N89" s="265">
        <v>0</v>
      </c>
      <c r="O89" s="265">
        <f t="shared" ref="O89" si="63">H89*M89</f>
        <v>0</v>
      </c>
      <c r="P89" s="265">
        <f t="shared" ref="P89" si="64">H89*N89</f>
        <v>0</v>
      </c>
      <c r="Q89" s="266">
        <f t="shared" ref="Q89" si="65">O89+P89</f>
        <v>0</v>
      </c>
      <c r="R89" s="274"/>
    </row>
    <row r="90" spans="1:18" s="262" customFormat="1" x14ac:dyDescent="0.3">
      <c r="A90" s="273">
        <f>IF(F90="","", COUNTA($F$17:F90))</f>
        <v>61</v>
      </c>
      <c r="B90" s="165"/>
      <c r="C90" s="165"/>
      <c r="D90" s="166"/>
      <c r="E90" s="296" t="s">
        <v>467</v>
      </c>
      <c r="F90" s="295">
        <v>109.80000000000001</v>
      </c>
      <c r="G90" s="432">
        <v>0.1</v>
      </c>
      <c r="H90" s="264">
        <f>F90+F90*G90</f>
        <v>120.78000000000002</v>
      </c>
      <c r="I90" s="431" t="s">
        <v>105</v>
      </c>
      <c r="J90" s="223" t="s">
        <v>90</v>
      </c>
      <c r="K90" s="223" t="s">
        <v>90</v>
      </c>
      <c r="L90" s="224">
        <v>0</v>
      </c>
      <c r="M90" s="265">
        <v>0</v>
      </c>
      <c r="N90" s="265">
        <v>0</v>
      </c>
      <c r="O90" s="265">
        <f>H90*M90</f>
        <v>0</v>
      </c>
      <c r="P90" s="265">
        <f>H90*N90</f>
        <v>0</v>
      </c>
      <c r="Q90" s="266">
        <f>O90+P90</f>
        <v>0</v>
      </c>
      <c r="R90" s="274"/>
    </row>
    <row r="91" spans="1:18" s="262" customFormat="1" ht="78" x14ac:dyDescent="0.3">
      <c r="A91" s="273">
        <f>IF(F91="","", COUNTA($F$17:F91))</f>
        <v>62</v>
      </c>
      <c r="B91" s="165"/>
      <c r="C91" s="165"/>
      <c r="D91" s="166"/>
      <c r="E91" s="296" t="s">
        <v>468</v>
      </c>
      <c r="F91" s="295">
        <v>3.1684970370370369</v>
      </c>
      <c r="G91" s="432">
        <v>0.1</v>
      </c>
      <c r="H91" s="264">
        <f>G91*F91+F91</f>
        <v>3.4853467407407406</v>
      </c>
      <c r="I91" s="431" t="s">
        <v>106</v>
      </c>
      <c r="J91" s="223" t="s">
        <v>90</v>
      </c>
      <c r="K91" s="223" t="s">
        <v>90</v>
      </c>
      <c r="L91" s="224">
        <v>0</v>
      </c>
      <c r="M91" s="265">
        <v>0</v>
      </c>
      <c r="N91" s="265">
        <v>0</v>
      </c>
      <c r="O91" s="265">
        <f t="shared" ref="O91" si="66">H91*M91</f>
        <v>0</v>
      </c>
      <c r="P91" s="265">
        <f t="shared" ref="P91" si="67">H91*N91</f>
        <v>0</v>
      </c>
      <c r="Q91" s="266">
        <f t="shared" ref="Q91" si="68">O91+P91</f>
        <v>0</v>
      </c>
      <c r="R91" s="274"/>
    </row>
    <row r="92" spans="1:18" s="262" customFormat="1" x14ac:dyDescent="0.3">
      <c r="A92" s="273">
        <f>IF(F92="","", COUNTA($F$17:F92))</f>
        <v>63</v>
      </c>
      <c r="B92" s="165"/>
      <c r="C92" s="165"/>
      <c r="D92" s="166"/>
      <c r="E92" s="296" t="s">
        <v>469</v>
      </c>
      <c r="F92" s="295">
        <v>339.88899999999995</v>
      </c>
      <c r="G92" s="432">
        <v>0.1</v>
      </c>
      <c r="H92" s="264">
        <f>F92+F92*G92</f>
        <v>373.87789999999995</v>
      </c>
      <c r="I92" s="431" t="s">
        <v>105</v>
      </c>
      <c r="J92" s="223" t="s">
        <v>90</v>
      </c>
      <c r="K92" s="223" t="s">
        <v>90</v>
      </c>
      <c r="L92" s="224">
        <v>0</v>
      </c>
      <c r="M92" s="265">
        <v>0</v>
      </c>
      <c r="N92" s="265">
        <v>0</v>
      </c>
      <c r="O92" s="265">
        <f>H92*M92</f>
        <v>0</v>
      </c>
      <c r="P92" s="265">
        <f>H92*N92</f>
        <v>0</v>
      </c>
      <c r="Q92" s="266">
        <f>O92+P92</f>
        <v>0</v>
      </c>
      <c r="R92" s="274"/>
    </row>
    <row r="93" spans="1:18" s="262" customFormat="1" ht="78" x14ac:dyDescent="0.3">
      <c r="A93" s="273">
        <f>IF(F93="","", COUNTA($F$17:F93))</f>
        <v>64</v>
      </c>
      <c r="B93" s="165"/>
      <c r="C93" s="165"/>
      <c r="D93" s="166"/>
      <c r="E93" s="296" t="s">
        <v>470</v>
      </c>
      <c r="F93" s="295">
        <v>1.3003333333333331</v>
      </c>
      <c r="G93" s="432">
        <v>0.1</v>
      </c>
      <c r="H93" s="264">
        <f>G93*F93+F93</f>
        <v>1.4303666666666663</v>
      </c>
      <c r="I93" s="431" t="s">
        <v>106</v>
      </c>
      <c r="J93" s="223" t="s">
        <v>90</v>
      </c>
      <c r="K93" s="223" t="s">
        <v>90</v>
      </c>
      <c r="L93" s="224">
        <v>0</v>
      </c>
      <c r="M93" s="265">
        <v>0</v>
      </c>
      <c r="N93" s="265">
        <v>0</v>
      </c>
      <c r="O93" s="265">
        <f t="shared" ref="O93" si="69">H93*M93</f>
        <v>0</v>
      </c>
      <c r="P93" s="265">
        <f t="shared" ref="P93" si="70">H93*N93</f>
        <v>0</v>
      </c>
      <c r="Q93" s="266">
        <f t="shared" ref="Q93" si="71">O93+P93</f>
        <v>0</v>
      </c>
      <c r="R93" s="274"/>
    </row>
    <row r="94" spans="1:18" s="262" customFormat="1" x14ac:dyDescent="0.3">
      <c r="A94" s="273">
        <f>IF(F94="","", COUNTA($F$17:F94))</f>
        <v>65</v>
      </c>
      <c r="B94" s="165"/>
      <c r="C94" s="165"/>
      <c r="D94" s="166"/>
      <c r="E94" s="296" t="s">
        <v>471</v>
      </c>
      <c r="F94" s="295">
        <v>108.10469999999999</v>
      </c>
      <c r="G94" s="432">
        <v>0.1</v>
      </c>
      <c r="H94" s="264">
        <f>F94+F94*G94</f>
        <v>118.91516999999999</v>
      </c>
      <c r="I94" s="431" t="s">
        <v>105</v>
      </c>
      <c r="J94" s="223" t="s">
        <v>90</v>
      </c>
      <c r="K94" s="223" t="s">
        <v>90</v>
      </c>
      <c r="L94" s="224">
        <v>0</v>
      </c>
      <c r="M94" s="265">
        <v>0</v>
      </c>
      <c r="N94" s="265">
        <v>0</v>
      </c>
      <c r="O94" s="265">
        <f>H94*M94</f>
        <v>0</v>
      </c>
      <c r="P94" s="265">
        <f>H94*N94</f>
        <v>0</v>
      </c>
      <c r="Q94" s="266">
        <f>O94+P94</f>
        <v>0</v>
      </c>
      <c r="R94" s="274"/>
    </row>
    <row r="95" spans="1:18" s="262" customFormat="1" ht="78" x14ac:dyDescent="0.3">
      <c r="A95" s="273">
        <f>IF(F95="","", COUNTA($F$17:F95))</f>
        <v>66</v>
      </c>
      <c r="B95" s="165"/>
      <c r="C95" s="165"/>
      <c r="D95" s="166"/>
      <c r="E95" s="296" t="s">
        <v>472</v>
      </c>
      <c r="F95" s="295">
        <v>4.9788444444444444</v>
      </c>
      <c r="G95" s="432">
        <v>0.1</v>
      </c>
      <c r="H95" s="264">
        <f>G95*F95+F95</f>
        <v>5.4767288888888892</v>
      </c>
      <c r="I95" s="431" t="s">
        <v>106</v>
      </c>
      <c r="J95" s="223" t="s">
        <v>90</v>
      </c>
      <c r="K95" s="223" t="s">
        <v>90</v>
      </c>
      <c r="L95" s="224">
        <v>0</v>
      </c>
      <c r="M95" s="265">
        <v>0</v>
      </c>
      <c r="N95" s="265">
        <v>0</v>
      </c>
      <c r="O95" s="265">
        <f t="shared" ref="O95" si="72">H95*M95</f>
        <v>0</v>
      </c>
      <c r="P95" s="265">
        <f t="shared" ref="P95" si="73">H95*N95</f>
        <v>0</v>
      </c>
      <c r="Q95" s="266">
        <f t="shared" ref="Q95" si="74">O95+P95</f>
        <v>0</v>
      </c>
      <c r="R95" s="274"/>
    </row>
    <row r="96" spans="1:18" s="262" customFormat="1" x14ac:dyDescent="0.3">
      <c r="A96" s="273">
        <f>IF(F96="","", COUNTA($F$17:F96))</f>
        <v>67</v>
      </c>
      <c r="B96" s="165"/>
      <c r="C96" s="165"/>
      <c r="D96" s="166"/>
      <c r="E96" s="296" t="s">
        <v>473</v>
      </c>
      <c r="F96" s="295">
        <v>486.55199999999991</v>
      </c>
      <c r="G96" s="432">
        <v>0.1</v>
      </c>
      <c r="H96" s="264">
        <f>F96+F96*G96</f>
        <v>535.20719999999994</v>
      </c>
      <c r="I96" s="431" t="s">
        <v>105</v>
      </c>
      <c r="J96" s="223" t="s">
        <v>90</v>
      </c>
      <c r="K96" s="223" t="s">
        <v>90</v>
      </c>
      <c r="L96" s="224">
        <v>0</v>
      </c>
      <c r="M96" s="265">
        <v>0</v>
      </c>
      <c r="N96" s="265">
        <v>0</v>
      </c>
      <c r="O96" s="265">
        <f>H96*M96</f>
        <v>0</v>
      </c>
      <c r="P96" s="265">
        <f>H96*N96</f>
        <v>0</v>
      </c>
      <c r="Q96" s="266">
        <f>O96+P96</f>
        <v>0</v>
      </c>
      <c r="R96" s="274"/>
    </row>
    <row r="97" spans="1:18" s="262" customFormat="1" ht="78" x14ac:dyDescent="0.3">
      <c r="A97" s="273">
        <f>IF(F97="","", COUNTA($F$17:F97))</f>
        <v>68</v>
      </c>
      <c r="B97" s="165"/>
      <c r="C97" s="165"/>
      <c r="D97" s="166"/>
      <c r="E97" s="296" t="s">
        <v>474</v>
      </c>
      <c r="F97" s="295">
        <v>1.2038222222222221</v>
      </c>
      <c r="G97" s="432">
        <v>0.1</v>
      </c>
      <c r="H97" s="264">
        <f>G97*F97+F97</f>
        <v>1.3242044444444443</v>
      </c>
      <c r="I97" s="431" t="s">
        <v>106</v>
      </c>
      <c r="J97" s="223" t="s">
        <v>90</v>
      </c>
      <c r="K97" s="223" t="s">
        <v>90</v>
      </c>
      <c r="L97" s="224">
        <v>0</v>
      </c>
      <c r="M97" s="265">
        <v>0</v>
      </c>
      <c r="N97" s="265">
        <v>0</v>
      </c>
      <c r="O97" s="265">
        <f t="shared" ref="O97" si="75">H97*M97</f>
        <v>0</v>
      </c>
      <c r="P97" s="265">
        <f t="shared" ref="P97" si="76">H97*N97</f>
        <v>0</v>
      </c>
      <c r="Q97" s="266">
        <f t="shared" ref="Q97" si="77">O97+P97</f>
        <v>0</v>
      </c>
      <c r="R97" s="274"/>
    </row>
    <row r="98" spans="1:18" s="262" customFormat="1" x14ac:dyDescent="0.3">
      <c r="A98" s="273">
        <f>IF(F98="","", COUNTA($F$17:F98))</f>
        <v>69</v>
      </c>
      <c r="B98" s="165"/>
      <c r="C98" s="165"/>
      <c r="D98" s="166"/>
      <c r="E98" s="296" t="s">
        <v>475</v>
      </c>
      <c r="F98" s="295">
        <v>119</v>
      </c>
      <c r="G98" s="432">
        <v>0.1</v>
      </c>
      <c r="H98" s="264">
        <f>F98+F98*G98</f>
        <v>130.9</v>
      </c>
      <c r="I98" s="431" t="s">
        <v>105</v>
      </c>
      <c r="J98" s="223" t="s">
        <v>90</v>
      </c>
      <c r="K98" s="223" t="s">
        <v>90</v>
      </c>
      <c r="L98" s="224">
        <v>0</v>
      </c>
      <c r="M98" s="265">
        <v>0</v>
      </c>
      <c r="N98" s="265">
        <v>0</v>
      </c>
      <c r="O98" s="265">
        <f>H98*M98</f>
        <v>0</v>
      </c>
      <c r="P98" s="265">
        <f>H98*N98</f>
        <v>0</v>
      </c>
      <c r="Q98" s="266">
        <f>O98+P98</f>
        <v>0</v>
      </c>
      <c r="R98" s="274"/>
    </row>
    <row r="99" spans="1:18" s="262" customFormat="1" ht="78" x14ac:dyDescent="0.3">
      <c r="A99" s="273">
        <f>IF(F99="","", COUNTA($F$17:F99))</f>
        <v>70</v>
      </c>
      <c r="B99" s="165"/>
      <c r="C99" s="165"/>
      <c r="D99" s="166"/>
      <c r="E99" s="296" t="s">
        <v>476</v>
      </c>
      <c r="F99" s="295">
        <v>3.5318888888888886</v>
      </c>
      <c r="G99" s="432">
        <v>0.1</v>
      </c>
      <c r="H99" s="264">
        <f>G99*F99+F99</f>
        <v>3.8850777777777776</v>
      </c>
      <c r="I99" s="431" t="s">
        <v>106</v>
      </c>
      <c r="J99" s="223" t="s">
        <v>90</v>
      </c>
      <c r="K99" s="223" t="s">
        <v>90</v>
      </c>
      <c r="L99" s="224">
        <v>0</v>
      </c>
      <c r="M99" s="265">
        <v>0</v>
      </c>
      <c r="N99" s="265">
        <v>0</v>
      </c>
      <c r="O99" s="265">
        <f t="shared" ref="O99" si="78">H99*M99</f>
        <v>0</v>
      </c>
      <c r="P99" s="265">
        <f t="shared" ref="P99" si="79">H99*N99</f>
        <v>0</v>
      </c>
      <c r="Q99" s="266">
        <f t="shared" ref="Q99" si="80">O99+P99</f>
        <v>0</v>
      </c>
      <c r="R99" s="274"/>
    </row>
    <row r="100" spans="1:18" s="262" customFormat="1" x14ac:dyDescent="0.3">
      <c r="A100" s="273">
        <f>IF(F100="","", COUNTA($F$17:F100))</f>
        <v>71</v>
      </c>
      <c r="B100" s="165"/>
      <c r="C100" s="165"/>
      <c r="D100" s="166"/>
      <c r="E100" s="296" t="s">
        <v>477</v>
      </c>
      <c r="F100" s="295">
        <v>363.95000000000005</v>
      </c>
      <c r="G100" s="432">
        <v>0.1</v>
      </c>
      <c r="H100" s="264">
        <f>F100+F100*G100</f>
        <v>400.34500000000003</v>
      </c>
      <c r="I100" s="431" t="s">
        <v>105</v>
      </c>
      <c r="J100" s="223" t="s">
        <v>90</v>
      </c>
      <c r="K100" s="223" t="s">
        <v>90</v>
      </c>
      <c r="L100" s="224">
        <v>0</v>
      </c>
      <c r="M100" s="265">
        <v>0</v>
      </c>
      <c r="N100" s="265">
        <v>0</v>
      </c>
      <c r="O100" s="265">
        <f>H100*M100</f>
        <v>0</v>
      </c>
      <c r="P100" s="265">
        <f>H100*N100</f>
        <v>0</v>
      </c>
      <c r="Q100" s="266">
        <f>O100+P100</f>
        <v>0</v>
      </c>
      <c r="R100" s="274"/>
    </row>
    <row r="101" spans="1:18" s="262" customFormat="1" ht="78" x14ac:dyDescent="0.3">
      <c r="A101" s="273">
        <f>IF(F101="","", COUNTA($F$17:F101))</f>
        <v>72</v>
      </c>
      <c r="B101" s="165"/>
      <c r="C101" s="165"/>
      <c r="D101" s="166"/>
      <c r="E101" s="296" t="s">
        <v>478</v>
      </c>
      <c r="F101" s="295">
        <v>2.8537777777777773</v>
      </c>
      <c r="G101" s="432">
        <v>0.1</v>
      </c>
      <c r="H101" s="264">
        <f>G101*F101+F101</f>
        <v>3.139155555555555</v>
      </c>
      <c r="I101" s="431" t="s">
        <v>106</v>
      </c>
      <c r="J101" s="223" t="s">
        <v>90</v>
      </c>
      <c r="K101" s="223" t="s">
        <v>90</v>
      </c>
      <c r="L101" s="224">
        <v>0</v>
      </c>
      <c r="M101" s="265">
        <v>0</v>
      </c>
      <c r="N101" s="265">
        <v>0</v>
      </c>
      <c r="O101" s="265">
        <f t="shared" ref="O101" si="81">H101*M101</f>
        <v>0</v>
      </c>
      <c r="P101" s="265">
        <f t="shared" ref="P101" si="82">H101*N101</f>
        <v>0</v>
      </c>
      <c r="Q101" s="266">
        <f t="shared" ref="Q101" si="83">O101+P101</f>
        <v>0</v>
      </c>
      <c r="R101" s="274"/>
    </row>
    <row r="102" spans="1:18" s="262" customFormat="1" x14ac:dyDescent="0.3">
      <c r="A102" s="273">
        <f>IF(F102="","", COUNTA($F$17:F102))</f>
        <v>73</v>
      </c>
      <c r="B102" s="165"/>
      <c r="C102" s="165"/>
      <c r="D102" s="166"/>
      <c r="E102" s="296" t="s">
        <v>479</v>
      </c>
      <c r="F102" s="295">
        <v>320.60000000000002</v>
      </c>
      <c r="G102" s="432">
        <v>0.1</v>
      </c>
      <c r="H102" s="264">
        <f>F102+F102*G102</f>
        <v>352.66</v>
      </c>
      <c r="I102" s="431" t="s">
        <v>105</v>
      </c>
      <c r="J102" s="223" t="s">
        <v>90</v>
      </c>
      <c r="K102" s="223" t="s">
        <v>90</v>
      </c>
      <c r="L102" s="224">
        <v>0</v>
      </c>
      <c r="M102" s="265">
        <v>0</v>
      </c>
      <c r="N102" s="265">
        <v>0</v>
      </c>
      <c r="O102" s="265">
        <f>H102*M102</f>
        <v>0</v>
      </c>
      <c r="P102" s="265">
        <f>H102*N102</f>
        <v>0</v>
      </c>
      <c r="Q102" s="266">
        <f>O102+P102</f>
        <v>0</v>
      </c>
      <c r="R102" s="274"/>
    </row>
    <row r="103" spans="1:18" s="262" customFormat="1" ht="78" x14ac:dyDescent="0.3">
      <c r="A103" s="273">
        <f>IF(F103="","", COUNTA($F$17:F103))</f>
        <v>74</v>
      </c>
      <c r="B103" s="165"/>
      <c r="C103" s="165"/>
      <c r="D103" s="166"/>
      <c r="E103" s="296" t="s">
        <v>480</v>
      </c>
      <c r="F103" s="295">
        <v>5.4663333333333322</v>
      </c>
      <c r="G103" s="432">
        <v>0.1</v>
      </c>
      <c r="H103" s="264">
        <f>G103*F103+F103</f>
        <v>6.0129666666666655</v>
      </c>
      <c r="I103" s="431" t="s">
        <v>106</v>
      </c>
      <c r="J103" s="223" t="s">
        <v>90</v>
      </c>
      <c r="K103" s="223" t="s">
        <v>90</v>
      </c>
      <c r="L103" s="224">
        <v>0</v>
      </c>
      <c r="M103" s="265">
        <v>0</v>
      </c>
      <c r="N103" s="265">
        <v>0</v>
      </c>
      <c r="O103" s="265">
        <f t="shared" ref="O103" si="84">H103*M103</f>
        <v>0</v>
      </c>
      <c r="P103" s="265">
        <f t="shared" ref="P103" si="85">H103*N103</f>
        <v>0</v>
      </c>
      <c r="Q103" s="266">
        <f t="shared" ref="Q103" si="86">O103+P103</f>
        <v>0</v>
      </c>
      <c r="R103" s="274"/>
    </row>
    <row r="104" spans="1:18" s="262" customFormat="1" x14ac:dyDescent="0.3">
      <c r="A104" s="273">
        <f>IF(F104="","", COUNTA($F$17:F104))</f>
        <v>75</v>
      </c>
      <c r="B104" s="165"/>
      <c r="C104" s="165"/>
      <c r="D104" s="166"/>
      <c r="E104" s="296" t="s">
        <v>481</v>
      </c>
      <c r="F104" s="295">
        <v>539.02800000000002</v>
      </c>
      <c r="G104" s="432">
        <v>0.1</v>
      </c>
      <c r="H104" s="264">
        <f>F104+F104*G104</f>
        <v>592.93079999999998</v>
      </c>
      <c r="I104" s="431" t="s">
        <v>105</v>
      </c>
      <c r="J104" s="223" t="s">
        <v>90</v>
      </c>
      <c r="K104" s="223" t="s">
        <v>90</v>
      </c>
      <c r="L104" s="224">
        <v>0</v>
      </c>
      <c r="M104" s="265">
        <v>0</v>
      </c>
      <c r="N104" s="265">
        <v>0</v>
      </c>
      <c r="O104" s="265">
        <f>H104*M104</f>
        <v>0</v>
      </c>
      <c r="P104" s="265">
        <f>H104*N104</f>
        <v>0</v>
      </c>
      <c r="Q104" s="266">
        <f>O104+P104</f>
        <v>0</v>
      </c>
      <c r="R104" s="274"/>
    </row>
    <row r="105" spans="1:18" s="262" customFormat="1" ht="78" x14ac:dyDescent="0.3">
      <c r="A105" s="273">
        <f>IF(F105="","", COUNTA($F$17:F105))</f>
        <v>76</v>
      </c>
      <c r="B105" s="165"/>
      <c r="C105" s="165"/>
      <c r="D105" s="166"/>
      <c r="E105" s="296" t="s">
        <v>482</v>
      </c>
      <c r="F105" s="295">
        <v>1.5522222222222224</v>
      </c>
      <c r="G105" s="432">
        <v>0.1</v>
      </c>
      <c r="H105" s="264">
        <f>G105*F105+F105</f>
        <v>1.7074444444444445</v>
      </c>
      <c r="I105" s="431" t="s">
        <v>106</v>
      </c>
      <c r="J105" s="223" t="s">
        <v>90</v>
      </c>
      <c r="K105" s="223" t="s">
        <v>90</v>
      </c>
      <c r="L105" s="224">
        <v>0</v>
      </c>
      <c r="M105" s="265">
        <v>0</v>
      </c>
      <c r="N105" s="265">
        <v>0</v>
      </c>
      <c r="O105" s="265">
        <f t="shared" ref="O105" si="87">H105*M105</f>
        <v>0</v>
      </c>
      <c r="P105" s="265">
        <f t="shared" ref="P105" si="88">H105*N105</f>
        <v>0</v>
      </c>
      <c r="Q105" s="266">
        <f t="shared" ref="Q105" si="89">O105+P105</f>
        <v>0</v>
      </c>
      <c r="R105" s="274"/>
    </row>
    <row r="106" spans="1:18" s="262" customFormat="1" x14ac:dyDescent="0.3">
      <c r="A106" s="273">
        <f>IF(F106="","", COUNTA($F$17:F106))</f>
        <v>77</v>
      </c>
      <c r="B106" s="165"/>
      <c r="C106" s="165"/>
      <c r="D106" s="166"/>
      <c r="E106" s="296" t="s">
        <v>483</v>
      </c>
      <c r="F106" s="295">
        <v>124.60000000000001</v>
      </c>
      <c r="G106" s="432">
        <v>0.1</v>
      </c>
      <c r="H106" s="264">
        <f>F106+F106*G106</f>
        <v>137.06</v>
      </c>
      <c r="I106" s="431" t="s">
        <v>105</v>
      </c>
      <c r="J106" s="223" t="s">
        <v>90</v>
      </c>
      <c r="K106" s="223" t="s">
        <v>90</v>
      </c>
      <c r="L106" s="224">
        <v>0</v>
      </c>
      <c r="M106" s="265">
        <v>0</v>
      </c>
      <c r="N106" s="265">
        <v>0</v>
      </c>
      <c r="O106" s="265">
        <f>H106*M106</f>
        <v>0</v>
      </c>
      <c r="P106" s="265">
        <f>H106*N106</f>
        <v>0</v>
      </c>
      <c r="Q106" s="266">
        <f>O106+P106</f>
        <v>0</v>
      </c>
      <c r="R106" s="274"/>
    </row>
    <row r="107" spans="1:18" s="262" customFormat="1" ht="78" x14ac:dyDescent="0.3">
      <c r="A107" s="273">
        <f>IF(F107="","", COUNTA($F$17:F107))</f>
        <v>78</v>
      </c>
      <c r="B107" s="165"/>
      <c r="C107" s="165"/>
      <c r="D107" s="166"/>
      <c r="E107" s="296" t="s">
        <v>484</v>
      </c>
      <c r="F107" s="295">
        <v>2.7794444444444446</v>
      </c>
      <c r="G107" s="432">
        <v>0.1</v>
      </c>
      <c r="H107" s="264">
        <f>G107*F107+F107</f>
        <v>3.0573888888888892</v>
      </c>
      <c r="I107" s="431" t="s">
        <v>106</v>
      </c>
      <c r="J107" s="223" t="s">
        <v>90</v>
      </c>
      <c r="K107" s="223" t="s">
        <v>90</v>
      </c>
      <c r="L107" s="224">
        <v>0</v>
      </c>
      <c r="M107" s="265">
        <v>0</v>
      </c>
      <c r="N107" s="265">
        <v>0</v>
      </c>
      <c r="O107" s="265">
        <f t="shared" ref="O107" si="90">H107*M107</f>
        <v>0</v>
      </c>
      <c r="P107" s="265">
        <f t="shared" ref="P107" si="91">H107*N107</f>
        <v>0</v>
      </c>
      <c r="Q107" s="266">
        <f t="shared" ref="Q107" si="92">O107+P107</f>
        <v>0</v>
      </c>
      <c r="R107" s="274"/>
    </row>
    <row r="108" spans="1:18" s="262" customFormat="1" x14ac:dyDescent="0.3">
      <c r="A108" s="273">
        <f>IF(F108="","", COUNTA($F$17:F108))</f>
        <v>79</v>
      </c>
      <c r="B108" s="165"/>
      <c r="C108" s="165"/>
      <c r="D108" s="166"/>
      <c r="E108" s="296" t="s">
        <v>485</v>
      </c>
      <c r="F108" s="295">
        <v>287.5</v>
      </c>
      <c r="G108" s="432">
        <v>0.1</v>
      </c>
      <c r="H108" s="264">
        <f>F108+F108*G108</f>
        <v>316.25</v>
      </c>
      <c r="I108" s="431" t="s">
        <v>105</v>
      </c>
      <c r="J108" s="223" t="s">
        <v>90</v>
      </c>
      <c r="K108" s="223" t="s">
        <v>90</v>
      </c>
      <c r="L108" s="224">
        <v>0</v>
      </c>
      <c r="M108" s="265">
        <v>0</v>
      </c>
      <c r="N108" s="265">
        <v>0</v>
      </c>
      <c r="O108" s="265">
        <f>H108*M108</f>
        <v>0</v>
      </c>
      <c r="P108" s="265">
        <f>H108*N108</f>
        <v>0</v>
      </c>
      <c r="Q108" s="266">
        <f>O108+P108</f>
        <v>0</v>
      </c>
      <c r="R108" s="274"/>
    </row>
    <row r="109" spans="1:18" s="262" customFormat="1" ht="78" x14ac:dyDescent="0.3">
      <c r="A109" s="273">
        <f>IF(F109="","", COUNTA($F$17:F109))</f>
        <v>80</v>
      </c>
      <c r="B109" s="165"/>
      <c r="C109" s="165"/>
      <c r="D109" s="166"/>
      <c r="E109" s="296" t="s">
        <v>486</v>
      </c>
      <c r="F109" s="295">
        <v>13.240333333333332</v>
      </c>
      <c r="G109" s="432">
        <v>0.1</v>
      </c>
      <c r="H109" s="264">
        <f>G109*F109+F109</f>
        <v>14.564366666666665</v>
      </c>
      <c r="I109" s="431" t="s">
        <v>106</v>
      </c>
      <c r="J109" s="223" t="s">
        <v>90</v>
      </c>
      <c r="K109" s="223" t="s">
        <v>90</v>
      </c>
      <c r="L109" s="224">
        <v>0</v>
      </c>
      <c r="M109" s="265">
        <v>0</v>
      </c>
      <c r="N109" s="265">
        <v>0</v>
      </c>
      <c r="O109" s="265">
        <f t="shared" ref="O109" si="93">H109*M109</f>
        <v>0</v>
      </c>
      <c r="P109" s="265">
        <f t="shared" ref="P109" si="94">H109*N109</f>
        <v>0</v>
      </c>
      <c r="Q109" s="266">
        <f t="shared" ref="Q109" si="95">O109+P109</f>
        <v>0</v>
      </c>
      <c r="R109" s="274"/>
    </row>
    <row r="110" spans="1:18" s="262" customFormat="1" x14ac:dyDescent="0.3">
      <c r="A110" s="273">
        <f>IF(F110="","", COUNTA($F$17:F110))</f>
        <v>81</v>
      </c>
      <c r="B110" s="165"/>
      <c r="C110" s="165"/>
      <c r="D110" s="166"/>
      <c r="E110" s="296" t="s">
        <v>487</v>
      </c>
      <c r="F110" s="295">
        <v>1299.96</v>
      </c>
      <c r="G110" s="432">
        <v>0.1</v>
      </c>
      <c r="H110" s="264">
        <f>F110+F110*G110</f>
        <v>1429.9560000000001</v>
      </c>
      <c r="I110" s="431" t="s">
        <v>105</v>
      </c>
      <c r="J110" s="223" t="s">
        <v>90</v>
      </c>
      <c r="K110" s="223" t="s">
        <v>90</v>
      </c>
      <c r="L110" s="224">
        <v>0</v>
      </c>
      <c r="M110" s="265">
        <v>0</v>
      </c>
      <c r="N110" s="265">
        <v>0</v>
      </c>
      <c r="O110" s="265">
        <f>H110*M110</f>
        <v>0</v>
      </c>
      <c r="P110" s="265">
        <f>H110*N110</f>
        <v>0</v>
      </c>
      <c r="Q110" s="266">
        <f>O110+P110</f>
        <v>0</v>
      </c>
      <c r="R110" s="274"/>
    </row>
    <row r="111" spans="1:18" s="262" customFormat="1" ht="78" x14ac:dyDescent="0.3">
      <c r="A111" s="273">
        <f>IF(F111="","", COUNTA($F$17:F111))</f>
        <v>82</v>
      </c>
      <c r="B111" s="165"/>
      <c r="C111" s="165"/>
      <c r="D111" s="166"/>
      <c r="E111" s="296" t="s">
        <v>488</v>
      </c>
      <c r="F111" s="295">
        <v>1.9990795925925924</v>
      </c>
      <c r="G111" s="432">
        <v>0.1</v>
      </c>
      <c r="H111" s="264">
        <f>G111*F111+F111</f>
        <v>2.1989875518518516</v>
      </c>
      <c r="I111" s="431" t="s">
        <v>106</v>
      </c>
      <c r="J111" s="223" t="s">
        <v>90</v>
      </c>
      <c r="K111" s="223" t="s">
        <v>90</v>
      </c>
      <c r="L111" s="224">
        <v>0</v>
      </c>
      <c r="M111" s="265">
        <v>0</v>
      </c>
      <c r="N111" s="265">
        <v>0</v>
      </c>
      <c r="O111" s="265">
        <f t="shared" ref="O111" si="96">H111*M111</f>
        <v>0</v>
      </c>
      <c r="P111" s="265">
        <f t="shared" ref="P111" si="97">H111*N111</f>
        <v>0</v>
      </c>
      <c r="Q111" s="266">
        <f t="shared" ref="Q111" si="98">O111+P111</f>
        <v>0</v>
      </c>
      <c r="R111" s="274"/>
    </row>
    <row r="112" spans="1:18" s="262" customFormat="1" x14ac:dyDescent="0.3">
      <c r="A112" s="273">
        <f>IF(F112="","", COUNTA($F$17:F112))</f>
        <v>83</v>
      </c>
      <c r="B112" s="165"/>
      <c r="C112" s="165"/>
      <c r="D112" s="166"/>
      <c r="E112" s="296" t="s">
        <v>489</v>
      </c>
      <c r="F112" s="295">
        <v>177.24</v>
      </c>
      <c r="G112" s="432">
        <v>0.1</v>
      </c>
      <c r="H112" s="264">
        <f>F112+F112*G112</f>
        <v>194.964</v>
      </c>
      <c r="I112" s="431" t="s">
        <v>105</v>
      </c>
      <c r="J112" s="223" t="s">
        <v>90</v>
      </c>
      <c r="K112" s="223" t="s">
        <v>90</v>
      </c>
      <c r="L112" s="224">
        <v>0</v>
      </c>
      <c r="M112" s="265">
        <v>0</v>
      </c>
      <c r="N112" s="265">
        <v>0</v>
      </c>
      <c r="O112" s="265">
        <f>H112*M112</f>
        <v>0</v>
      </c>
      <c r="P112" s="265">
        <f>H112*N112</f>
        <v>0</v>
      </c>
      <c r="Q112" s="266">
        <f>O112+P112</f>
        <v>0</v>
      </c>
      <c r="R112" s="274"/>
    </row>
    <row r="113" spans="1:18" s="262" customFormat="1" ht="78" x14ac:dyDescent="0.3">
      <c r="A113" s="273">
        <f>IF(F113="","", COUNTA($F$17:F113))</f>
        <v>84</v>
      </c>
      <c r="B113" s="165"/>
      <c r="C113" s="165"/>
      <c r="D113" s="166"/>
      <c r="E113" s="296" t="s">
        <v>490</v>
      </c>
      <c r="F113" s="295">
        <v>5.7743820444444447</v>
      </c>
      <c r="G113" s="432">
        <v>0.1</v>
      </c>
      <c r="H113" s="264">
        <f>G113*F113+F113</f>
        <v>6.3518202488888891</v>
      </c>
      <c r="I113" s="431" t="s">
        <v>106</v>
      </c>
      <c r="J113" s="223" t="s">
        <v>90</v>
      </c>
      <c r="K113" s="223" t="s">
        <v>90</v>
      </c>
      <c r="L113" s="224">
        <v>0</v>
      </c>
      <c r="M113" s="265">
        <v>0</v>
      </c>
      <c r="N113" s="265">
        <v>0</v>
      </c>
      <c r="O113" s="265">
        <f t="shared" ref="O113" si="99">H113*M113</f>
        <v>0</v>
      </c>
      <c r="P113" s="265">
        <f t="shared" ref="P113" si="100">H113*N113</f>
        <v>0</v>
      </c>
      <c r="Q113" s="266">
        <f t="shared" ref="Q113" si="101">O113+P113</f>
        <v>0</v>
      </c>
      <c r="R113" s="274"/>
    </row>
    <row r="114" spans="1:18" s="262" customFormat="1" x14ac:dyDescent="0.3">
      <c r="A114" s="273">
        <f>IF(F114="","", COUNTA($F$17:F114))</f>
        <v>85</v>
      </c>
      <c r="B114" s="165"/>
      <c r="C114" s="165"/>
      <c r="D114" s="166"/>
      <c r="E114" s="296" t="s">
        <v>459</v>
      </c>
      <c r="F114" s="295">
        <v>601.98</v>
      </c>
      <c r="G114" s="432">
        <v>0.1</v>
      </c>
      <c r="H114" s="264">
        <f>F114+F114*G114</f>
        <v>662.178</v>
      </c>
      <c r="I114" s="431" t="s">
        <v>105</v>
      </c>
      <c r="J114" s="223" t="s">
        <v>90</v>
      </c>
      <c r="K114" s="223" t="s">
        <v>90</v>
      </c>
      <c r="L114" s="224">
        <v>0</v>
      </c>
      <c r="M114" s="265">
        <v>0</v>
      </c>
      <c r="N114" s="265">
        <v>0</v>
      </c>
      <c r="O114" s="265">
        <f>H114*M114</f>
        <v>0</v>
      </c>
      <c r="P114" s="265">
        <f>H114*N114</f>
        <v>0</v>
      </c>
      <c r="Q114" s="266">
        <f>O114+P114</f>
        <v>0</v>
      </c>
      <c r="R114" s="274"/>
    </row>
    <row r="115" spans="1:18" s="262" customFormat="1" ht="78" x14ac:dyDescent="0.3">
      <c r="A115" s="273">
        <f>IF(F115="","", COUNTA($F$17:F115))</f>
        <v>86</v>
      </c>
      <c r="B115" s="165"/>
      <c r="C115" s="165"/>
      <c r="D115" s="166"/>
      <c r="E115" s="296" t="s">
        <v>491</v>
      </c>
      <c r="F115" s="295">
        <v>0.69307777777777779</v>
      </c>
      <c r="G115" s="432">
        <v>0.1</v>
      </c>
      <c r="H115" s="264">
        <f>G115*F115+F115</f>
        <v>0.76238555555555554</v>
      </c>
      <c r="I115" s="431" t="s">
        <v>106</v>
      </c>
      <c r="J115" s="223" t="s">
        <v>90</v>
      </c>
      <c r="K115" s="223" t="s">
        <v>90</v>
      </c>
      <c r="L115" s="224">
        <v>0</v>
      </c>
      <c r="M115" s="265">
        <v>0</v>
      </c>
      <c r="N115" s="265">
        <v>0</v>
      </c>
      <c r="O115" s="265">
        <f t="shared" ref="O115" si="102">H115*M115</f>
        <v>0</v>
      </c>
      <c r="P115" s="265">
        <f t="shared" ref="P115" si="103">H115*N115</f>
        <v>0</v>
      </c>
      <c r="Q115" s="266">
        <f t="shared" ref="Q115" si="104">O115+P115</f>
        <v>0</v>
      </c>
      <c r="R115" s="274"/>
    </row>
    <row r="116" spans="1:18" s="262" customFormat="1" x14ac:dyDescent="0.3">
      <c r="A116" s="273">
        <f>IF(F116="","", COUNTA($F$17:F116))</f>
        <v>87</v>
      </c>
      <c r="B116" s="165"/>
      <c r="C116" s="165"/>
      <c r="D116" s="166"/>
      <c r="E116" s="296" t="s">
        <v>492</v>
      </c>
      <c r="F116" s="295">
        <v>65.337999999999994</v>
      </c>
      <c r="G116" s="432">
        <v>0.1</v>
      </c>
      <c r="H116" s="264">
        <f>F116+F116*G116</f>
        <v>71.871799999999993</v>
      </c>
      <c r="I116" s="431" t="s">
        <v>105</v>
      </c>
      <c r="J116" s="223" t="s">
        <v>90</v>
      </c>
      <c r="K116" s="223" t="s">
        <v>90</v>
      </c>
      <c r="L116" s="224">
        <v>0</v>
      </c>
      <c r="M116" s="265">
        <v>0</v>
      </c>
      <c r="N116" s="265">
        <v>0</v>
      </c>
      <c r="O116" s="265">
        <f>H116*M116</f>
        <v>0</v>
      </c>
      <c r="P116" s="265">
        <f>H116*N116</f>
        <v>0</v>
      </c>
      <c r="Q116" s="266">
        <f>O116+P116</f>
        <v>0</v>
      </c>
      <c r="R116" s="274"/>
    </row>
    <row r="117" spans="1:18" s="262" customFormat="1" ht="78" x14ac:dyDescent="0.3">
      <c r="A117" s="273">
        <f>IF(F117="","", COUNTA($F$17:F117))</f>
        <v>88</v>
      </c>
      <c r="B117" s="165"/>
      <c r="C117" s="165"/>
      <c r="D117" s="166"/>
      <c r="E117" s="296" t="s">
        <v>493</v>
      </c>
      <c r="F117" s="295">
        <v>1.409</v>
      </c>
      <c r="G117" s="432">
        <v>0.1</v>
      </c>
      <c r="H117" s="264">
        <f>G117*F117+F117</f>
        <v>1.5499000000000001</v>
      </c>
      <c r="I117" s="431" t="s">
        <v>106</v>
      </c>
      <c r="J117" s="223" t="s">
        <v>90</v>
      </c>
      <c r="K117" s="223" t="s">
        <v>90</v>
      </c>
      <c r="L117" s="224">
        <v>0</v>
      </c>
      <c r="M117" s="265">
        <v>0</v>
      </c>
      <c r="N117" s="265">
        <v>0</v>
      </c>
      <c r="O117" s="265">
        <f t="shared" ref="O117" si="105">H117*M117</f>
        <v>0</v>
      </c>
      <c r="P117" s="265">
        <f t="shared" ref="P117" si="106">H117*N117</f>
        <v>0</v>
      </c>
      <c r="Q117" s="266">
        <f t="shared" ref="Q117" si="107">O117+P117</f>
        <v>0</v>
      </c>
      <c r="R117" s="274"/>
    </row>
    <row r="118" spans="1:18" s="262" customFormat="1" x14ac:dyDescent="0.3">
      <c r="A118" s="273">
        <f>IF(F118="","", COUNTA($F$17:F118))</f>
        <v>89</v>
      </c>
      <c r="B118" s="165"/>
      <c r="C118" s="165"/>
      <c r="D118" s="166"/>
      <c r="E118" s="296" t="s">
        <v>494</v>
      </c>
      <c r="F118" s="295">
        <v>112</v>
      </c>
      <c r="G118" s="432">
        <v>0.1</v>
      </c>
      <c r="H118" s="264">
        <f>F118+F118*G118</f>
        <v>123.2</v>
      </c>
      <c r="I118" s="431" t="s">
        <v>105</v>
      </c>
      <c r="J118" s="223" t="s">
        <v>90</v>
      </c>
      <c r="K118" s="223" t="s">
        <v>90</v>
      </c>
      <c r="L118" s="224">
        <v>0</v>
      </c>
      <c r="M118" s="265">
        <v>0</v>
      </c>
      <c r="N118" s="265">
        <v>0</v>
      </c>
      <c r="O118" s="265">
        <f>H118*M118</f>
        <v>0</v>
      </c>
      <c r="P118" s="265">
        <f>H118*N118</f>
        <v>0</v>
      </c>
      <c r="Q118" s="266">
        <f>O118+P118</f>
        <v>0</v>
      </c>
      <c r="R118" s="274"/>
    </row>
    <row r="119" spans="1:18" s="262" customFormat="1" ht="78" x14ac:dyDescent="0.3">
      <c r="A119" s="273">
        <f>IF(F119="","", COUNTA($F$17:F119))</f>
        <v>90</v>
      </c>
      <c r="B119" s="165"/>
      <c r="C119" s="165"/>
      <c r="D119" s="166"/>
      <c r="E119" s="296" t="s">
        <v>495</v>
      </c>
      <c r="F119" s="295">
        <v>2.6889444444444446</v>
      </c>
      <c r="G119" s="432">
        <v>0.1</v>
      </c>
      <c r="H119" s="264">
        <f>G119*F119+F119</f>
        <v>2.9578388888888889</v>
      </c>
      <c r="I119" s="431" t="s">
        <v>106</v>
      </c>
      <c r="J119" s="223" t="s">
        <v>90</v>
      </c>
      <c r="K119" s="223" t="s">
        <v>90</v>
      </c>
      <c r="L119" s="224">
        <v>0</v>
      </c>
      <c r="M119" s="265">
        <v>0</v>
      </c>
      <c r="N119" s="265">
        <v>0</v>
      </c>
      <c r="O119" s="265">
        <f t="shared" ref="O119" si="108">H119*M119</f>
        <v>0</v>
      </c>
      <c r="P119" s="265">
        <f t="shared" ref="P119" si="109">H119*N119</f>
        <v>0</v>
      </c>
      <c r="Q119" s="266">
        <f t="shared" ref="Q119" si="110">O119+P119</f>
        <v>0</v>
      </c>
      <c r="R119" s="274"/>
    </row>
    <row r="120" spans="1:18" s="262" customFormat="1" x14ac:dyDescent="0.3">
      <c r="A120" s="273">
        <f>IF(F120="","", COUNTA($F$17:F120))</f>
        <v>91</v>
      </c>
      <c r="B120" s="165"/>
      <c r="C120" s="165"/>
      <c r="D120" s="166"/>
      <c r="E120" s="296" t="s">
        <v>496</v>
      </c>
      <c r="F120" s="295">
        <v>285</v>
      </c>
      <c r="G120" s="432">
        <v>0.1</v>
      </c>
      <c r="H120" s="264">
        <f>F120+F120*G120</f>
        <v>313.5</v>
      </c>
      <c r="I120" s="431" t="s">
        <v>105</v>
      </c>
      <c r="J120" s="223" t="s">
        <v>90</v>
      </c>
      <c r="K120" s="223" t="s">
        <v>90</v>
      </c>
      <c r="L120" s="224">
        <v>0</v>
      </c>
      <c r="M120" s="265">
        <v>0</v>
      </c>
      <c r="N120" s="265">
        <v>0</v>
      </c>
      <c r="O120" s="265">
        <f>H120*M120</f>
        <v>0</v>
      </c>
      <c r="P120" s="265">
        <f>H120*N120</f>
        <v>0</v>
      </c>
      <c r="Q120" s="266">
        <f>O120+P120</f>
        <v>0</v>
      </c>
      <c r="R120" s="274"/>
    </row>
    <row r="121" spans="1:18" s="262" customFormat="1" ht="78" x14ac:dyDescent="0.3">
      <c r="A121" s="273">
        <f>IF(F121="","", COUNTA($F$17:F121))</f>
        <v>92</v>
      </c>
      <c r="B121" s="165"/>
      <c r="C121" s="165"/>
      <c r="D121" s="166"/>
      <c r="E121" s="296" t="s">
        <v>497</v>
      </c>
      <c r="F121" s="295">
        <v>2.0193333333333334</v>
      </c>
      <c r="G121" s="432">
        <v>0.1</v>
      </c>
      <c r="H121" s="264">
        <f>G121*F121+F121</f>
        <v>2.2212666666666667</v>
      </c>
      <c r="I121" s="431" t="s">
        <v>106</v>
      </c>
      <c r="J121" s="223" t="s">
        <v>90</v>
      </c>
      <c r="K121" s="223" t="s">
        <v>90</v>
      </c>
      <c r="L121" s="224">
        <v>0</v>
      </c>
      <c r="M121" s="265">
        <v>0</v>
      </c>
      <c r="N121" s="265">
        <v>0</v>
      </c>
      <c r="O121" s="265">
        <f t="shared" ref="O121" si="111">H121*M121</f>
        <v>0</v>
      </c>
      <c r="P121" s="265">
        <f t="shared" ref="P121" si="112">H121*N121</f>
        <v>0</v>
      </c>
      <c r="Q121" s="266">
        <f t="shared" ref="Q121" si="113">O121+P121</f>
        <v>0</v>
      </c>
      <c r="R121" s="274"/>
    </row>
    <row r="122" spans="1:18" s="262" customFormat="1" x14ac:dyDescent="0.3">
      <c r="A122" s="273">
        <f>IF(F122="","", COUNTA($F$17:F122))</f>
        <v>93</v>
      </c>
      <c r="B122" s="165"/>
      <c r="C122" s="165"/>
      <c r="D122" s="166"/>
      <c r="E122" s="296" t="s">
        <v>498</v>
      </c>
      <c r="F122" s="295">
        <v>138.6</v>
      </c>
      <c r="G122" s="432">
        <v>0.1</v>
      </c>
      <c r="H122" s="264">
        <f>F122+F122*G122</f>
        <v>152.45999999999998</v>
      </c>
      <c r="I122" s="431" t="s">
        <v>105</v>
      </c>
      <c r="J122" s="223" t="s">
        <v>90</v>
      </c>
      <c r="K122" s="223" t="s">
        <v>90</v>
      </c>
      <c r="L122" s="224">
        <v>0</v>
      </c>
      <c r="M122" s="265">
        <v>0</v>
      </c>
      <c r="N122" s="265">
        <v>0</v>
      </c>
      <c r="O122" s="265">
        <f>H122*M122</f>
        <v>0</v>
      </c>
      <c r="P122" s="265">
        <f>H122*N122</f>
        <v>0</v>
      </c>
      <c r="Q122" s="266">
        <f>O122+P122</f>
        <v>0</v>
      </c>
      <c r="R122" s="274"/>
    </row>
    <row r="123" spans="1:18" s="262" customFormat="1" ht="78" x14ac:dyDescent="0.3">
      <c r="A123" s="273">
        <f>IF(F123="","", COUNTA($F$17:F123))</f>
        <v>94</v>
      </c>
      <c r="B123" s="165"/>
      <c r="C123" s="165"/>
      <c r="D123" s="166"/>
      <c r="E123" s="296" t="s">
        <v>499</v>
      </c>
      <c r="F123" s="295">
        <v>1.0187536666666668</v>
      </c>
      <c r="G123" s="432">
        <v>0.1</v>
      </c>
      <c r="H123" s="264">
        <f>G123*F123+F123</f>
        <v>1.1206290333333335</v>
      </c>
      <c r="I123" s="431" t="s">
        <v>106</v>
      </c>
      <c r="J123" s="223" t="s">
        <v>90</v>
      </c>
      <c r="K123" s="223" t="s">
        <v>90</v>
      </c>
      <c r="L123" s="224">
        <v>0</v>
      </c>
      <c r="M123" s="265">
        <v>0</v>
      </c>
      <c r="N123" s="265">
        <v>0</v>
      </c>
      <c r="O123" s="265">
        <f t="shared" ref="O123" si="114">H123*M123</f>
        <v>0</v>
      </c>
      <c r="P123" s="265">
        <f t="shared" ref="P123" si="115">H123*N123</f>
        <v>0</v>
      </c>
      <c r="Q123" s="266">
        <f t="shared" ref="Q123" si="116">O123+P123</f>
        <v>0</v>
      </c>
      <c r="R123" s="274"/>
    </row>
    <row r="124" spans="1:18" s="262" customFormat="1" x14ac:dyDescent="0.3">
      <c r="A124" s="273">
        <f>IF(F124="","", COUNTA($F$17:F124))</f>
        <v>95</v>
      </c>
      <c r="B124" s="165"/>
      <c r="C124" s="165"/>
      <c r="D124" s="166"/>
      <c r="E124" s="296" t="s">
        <v>500</v>
      </c>
      <c r="F124" s="295">
        <v>68.75</v>
      </c>
      <c r="G124" s="432">
        <v>0.1</v>
      </c>
      <c r="H124" s="264">
        <f>F124+F124*G124</f>
        <v>75.625</v>
      </c>
      <c r="I124" s="431" t="s">
        <v>105</v>
      </c>
      <c r="J124" s="223" t="s">
        <v>90</v>
      </c>
      <c r="K124" s="223" t="s">
        <v>90</v>
      </c>
      <c r="L124" s="224">
        <v>0</v>
      </c>
      <c r="M124" s="265">
        <v>0</v>
      </c>
      <c r="N124" s="265">
        <v>0</v>
      </c>
      <c r="O124" s="265">
        <f>H124*M124</f>
        <v>0</v>
      </c>
      <c r="P124" s="265">
        <f>H124*N124</f>
        <v>0</v>
      </c>
      <c r="Q124" s="266">
        <f>O124+P124</f>
        <v>0</v>
      </c>
      <c r="R124" s="274"/>
    </row>
    <row r="125" spans="1:18" s="262" customFormat="1" ht="78" x14ac:dyDescent="0.3">
      <c r="A125" s="273">
        <f>IF(F125="","", COUNTA($F$17:F125))</f>
        <v>96</v>
      </c>
      <c r="B125" s="165"/>
      <c r="C125" s="165"/>
      <c r="D125" s="166"/>
      <c r="E125" s="296" t="s">
        <v>501</v>
      </c>
      <c r="F125" s="295">
        <v>3.9644259259259256</v>
      </c>
      <c r="G125" s="432">
        <v>0.1</v>
      </c>
      <c r="H125" s="264">
        <f>G125*F125+F125</f>
        <v>4.3608685185185179</v>
      </c>
      <c r="I125" s="431" t="s">
        <v>106</v>
      </c>
      <c r="J125" s="223" t="s">
        <v>90</v>
      </c>
      <c r="K125" s="223" t="s">
        <v>90</v>
      </c>
      <c r="L125" s="224">
        <v>0</v>
      </c>
      <c r="M125" s="265">
        <v>0</v>
      </c>
      <c r="N125" s="265">
        <v>0</v>
      </c>
      <c r="O125" s="265">
        <f t="shared" ref="O125" si="117">H125*M125</f>
        <v>0</v>
      </c>
      <c r="P125" s="265">
        <f t="shared" ref="P125" si="118">H125*N125</f>
        <v>0</v>
      </c>
      <c r="Q125" s="266">
        <f t="shared" ref="Q125" si="119">O125+P125</f>
        <v>0</v>
      </c>
      <c r="R125" s="274"/>
    </row>
    <row r="126" spans="1:18" s="262" customFormat="1" x14ac:dyDescent="0.3">
      <c r="A126" s="273">
        <f>IF(F126="","", COUNTA($F$17:F126))</f>
        <v>97</v>
      </c>
      <c r="B126" s="165"/>
      <c r="C126" s="165"/>
      <c r="D126" s="166"/>
      <c r="E126" s="296" t="s">
        <v>502</v>
      </c>
      <c r="F126" s="295">
        <v>341</v>
      </c>
      <c r="G126" s="432">
        <v>0.1</v>
      </c>
      <c r="H126" s="264">
        <f>F126+F126*G126</f>
        <v>375.1</v>
      </c>
      <c r="I126" s="431" t="s">
        <v>105</v>
      </c>
      <c r="J126" s="223" t="s">
        <v>90</v>
      </c>
      <c r="K126" s="223" t="s">
        <v>90</v>
      </c>
      <c r="L126" s="224">
        <v>0</v>
      </c>
      <c r="M126" s="265">
        <v>0</v>
      </c>
      <c r="N126" s="265">
        <v>0</v>
      </c>
      <c r="O126" s="265">
        <f>H126*M126</f>
        <v>0</v>
      </c>
      <c r="P126" s="265">
        <f>H126*N126</f>
        <v>0</v>
      </c>
      <c r="Q126" s="266">
        <f>O126+P126</f>
        <v>0</v>
      </c>
      <c r="R126" s="274"/>
    </row>
    <row r="127" spans="1:18" s="262" customFormat="1" ht="78" x14ac:dyDescent="0.3">
      <c r="A127" s="273">
        <f>IF(F127="","", COUNTA($F$17:F127))</f>
        <v>98</v>
      </c>
      <c r="B127" s="165"/>
      <c r="C127" s="165"/>
      <c r="D127" s="166"/>
      <c r="E127" s="296" t="s">
        <v>503</v>
      </c>
      <c r="F127" s="295">
        <v>4.2714167037037036</v>
      </c>
      <c r="G127" s="432">
        <v>0.1</v>
      </c>
      <c r="H127" s="264">
        <f>G127*F127+F127</f>
        <v>4.6985583740740742</v>
      </c>
      <c r="I127" s="431" t="s">
        <v>106</v>
      </c>
      <c r="J127" s="223" t="s">
        <v>90</v>
      </c>
      <c r="K127" s="223" t="s">
        <v>90</v>
      </c>
      <c r="L127" s="224">
        <v>0</v>
      </c>
      <c r="M127" s="265">
        <v>0</v>
      </c>
      <c r="N127" s="265">
        <v>0</v>
      </c>
      <c r="O127" s="265">
        <f t="shared" ref="O127" si="120">H127*M127</f>
        <v>0</v>
      </c>
      <c r="P127" s="265">
        <f t="shared" ref="P127" si="121">H127*N127</f>
        <v>0</v>
      </c>
      <c r="Q127" s="266">
        <f t="shared" ref="Q127" si="122">O127+P127</f>
        <v>0</v>
      </c>
      <c r="R127" s="274"/>
    </row>
    <row r="128" spans="1:18" s="262" customFormat="1" x14ac:dyDescent="0.3">
      <c r="A128" s="273">
        <f>IF(F128="","", COUNTA($F$17:F128))</f>
        <v>99</v>
      </c>
      <c r="B128" s="165"/>
      <c r="C128" s="165"/>
      <c r="D128" s="166"/>
      <c r="E128" s="296" t="s">
        <v>504</v>
      </c>
      <c r="F128" s="295">
        <v>330.56</v>
      </c>
      <c r="G128" s="432">
        <v>0.1</v>
      </c>
      <c r="H128" s="264">
        <f>F128+F128*G128</f>
        <v>363.61599999999999</v>
      </c>
      <c r="I128" s="431" t="s">
        <v>105</v>
      </c>
      <c r="J128" s="223" t="s">
        <v>90</v>
      </c>
      <c r="K128" s="223" t="s">
        <v>90</v>
      </c>
      <c r="L128" s="224">
        <v>0</v>
      </c>
      <c r="M128" s="265">
        <v>0</v>
      </c>
      <c r="N128" s="265">
        <v>0</v>
      </c>
      <c r="O128" s="265">
        <f>H128*M128</f>
        <v>0</v>
      </c>
      <c r="P128" s="265">
        <f>H128*N128</f>
        <v>0</v>
      </c>
      <c r="Q128" s="266">
        <f>O128+P128</f>
        <v>0</v>
      </c>
      <c r="R128" s="274"/>
    </row>
    <row r="129" spans="1:18" s="262" customFormat="1" ht="78" x14ac:dyDescent="0.3">
      <c r="A129" s="273">
        <f>IF(F129="","", COUNTA($F$17:F129))</f>
        <v>100</v>
      </c>
      <c r="B129" s="165"/>
      <c r="C129" s="165"/>
      <c r="D129" s="166"/>
      <c r="E129" s="296" t="s">
        <v>505</v>
      </c>
      <c r="F129" s="295">
        <v>0.91456816666666674</v>
      </c>
      <c r="G129" s="432">
        <v>0.1</v>
      </c>
      <c r="H129" s="264">
        <f>G129*F129+F129</f>
        <v>1.0060249833333335</v>
      </c>
      <c r="I129" s="431" t="s">
        <v>106</v>
      </c>
      <c r="J129" s="223" t="s">
        <v>90</v>
      </c>
      <c r="K129" s="223" t="s">
        <v>90</v>
      </c>
      <c r="L129" s="224">
        <v>0</v>
      </c>
      <c r="M129" s="265">
        <v>0</v>
      </c>
      <c r="N129" s="265">
        <v>0</v>
      </c>
      <c r="O129" s="265">
        <f t="shared" ref="O129" si="123">H129*M129</f>
        <v>0</v>
      </c>
      <c r="P129" s="265">
        <f t="shared" ref="P129" si="124">H129*N129</f>
        <v>0</v>
      </c>
      <c r="Q129" s="266">
        <f t="shared" ref="Q129" si="125">O129+P129</f>
        <v>0</v>
      </c>
      <c r="R129" s="274"/>
    </row>
    <row r="130" spans="1:18" s="262" customFormat="1" x14ac:dyDescent="0.3">
      <c r="A130" s="273">
        <f>IF(F130="","", COUNTA($F$17:F130))</f>
        <v>101</v>
      </c>
      <c r="B130" s="165"/>
      <c r="C130" s="165"/>
      <c r="D130" s="166"/>
      <c r="E130" s="296" t="s">
        <v>506</v>
      </c>
      <c r="F130" s="295">
        <v>94.050000000000011</v>
      </c>
      <c r="G130" s="432">
        <v>0.1</v>
      </c>
      <c r="H130" s="264">
        <f>F130+F130*G130</f>
        <v>103.45500000000001</v>
      </c>
      <c r="I130" s="431" t="s">
        <v>105</v>
      </c>
      <c r="J130" s="223" t="s">
        <v>90</v>
      </c>
      <c r="K130" s="223" t="s">
        <v>90</v>
      </c>
      <c r="L130" s="224">
        <v>0</v>
      </c>
      <c r="M130" s="265">
        <v>0</v>
      </c>
      <c r="N130" s="265">
        <v>0</v>
      </c>
      <c r="O130" s="265">
        <f>H130*M130</f>
        <v>0</v>
      </c>
      <c r="P130" s="265">
        <f>H130*N130</f>
        <v>0</v>
      </c>
      <c r="Q130" s="266">
        <f>O130+P130</f>
        <v>0</v>
      </c>
      <c r="R130" s="274"/>
    </row>
    <row r="131" spans="1:18" s="262" customFormat="1" ht="78" x14ac:dyDescent="0.3">
      <c r="A131" s="273">
        <f>IF(F131="","", COUNTA($F$17:F131))</f>
        <v>102</v>
      </c>
      <c r="B131" s="165"/>
      <c r="C131" s="165"/>
      <c r="D131" s="166"/>
      <c r="E131" s="296" t="s">
        <v>507</v>
      </c>
      <c r="F131" s="295">
        <v>3.9955555555555553</v>
      </c>
      <c r="G131" s="432">
        <v>0.1</v>
      </c>
      <c r="H131" s="264">
        <f>G131*F131+F131</f>
        <v>4.3951111111111105</v>
      </c>
      <c r="I131" s="431" t="s">
        <v>106</v>
      </c>
      <c r="J131" s="223" t="s">
        <v>90</v>
      </c>
      <c r="K131" s="223" t="s">
        <v>90</v>
      </c>
      <c r="L131" s="224">
        <v>0</v>
      </c>
      <c r="M131" s="265">
        <v>0</v>
      </c>
      <c r="N131" s="265">
        <v>0</v>
      </c>
      <c r="O131" s="265">
        <f t="shared" ref="O131" si="126">H131*M131</f>
        <v>0</v>
      </c>
      <c r="P131" s="265">
        <f t="shared" ref="P131" si="127">H131*N131</f>
        <v>0</v>
      </c>
      <c r="Q131" s="266">
        <f t="shared" ref="Q131" si="128">O131+P131</f>
        <v>0</v>
      </c>
      <c r="R131" s="274"/>
    </row>
    <row r="132" spans="1:18" s="262" customFormat="1" x14ac:dyDescent="0.3">
      <c r="A132" s="273">
        <f>IF(F132="","", COUNTA($F$17:F132))</f>
        <v>103</v>
      </c>
      <c r="B132" s="165"/>
      <c r="C132" s="165"/>
      <c r="D132" s="166"/>
      <c r="E132" s="296" t="s">
        <v>508</v>
      </c>
      <c r="F132" s="295">
        <v>252</v>
      </c>
      <c r="G132" s="432">
        <v>0.1</v>
      </c>
      <c r="H132" s="264">
        <f>F132+F132*G132</f>
        <v>277.2</v>
      </c>
      <c r="I132" s="431" t="s">
        <v>105</v>
      </c>
      <c r="J132" s="223" t="s">
        <v>90</v>
      </c>
      <c r="K132" s="223" t="s">
        <v>90</v>
      </c>
      <c r="L132" s="224">
        <v>0</v>
      </c>
      <c r="M132" s="265">
        <v>0</v>
      </c>
      <c r="N132" s="265">
        <v>0</v>
      </c>
      <c r="O132" s="265">
        <f>H132*M132</f>
        <v>0</v>
      </c>
      <c r="P132" s="265">
        <f>H132*N132</f>
        <v>0</v>
      </c>
      <c r="Q132" s="266">
        <f>O132+P132</f>
        <v>0</v>
      </c>
      <c r="R132" s="274"/>
    </row>
    <row r="133" spans="1:18" s="262" customFormat="1" ht="78" x14ac:dyDescent="0.3">
      <c r="A133" s="273">
        <f>IF(F133="","", COUNTA($F$17:F133))</f>
        <v>104</v>
      </c>
      <c r="B133" s="165"/>
      <c r="C133" s="165"/>
      <c r="D133" s="166"/>
      <c r="E133" s="296" t="s">
        <v>509</v>
      </c>
      <c r="F133" s="295">
        <v>1.407111111111111</v>
      </c>
      <c r="G133" s="432">
        <v>0.1</v>
      </c>
      <c r="H133" s="264">
        <f>G133*F133+F133</f>
        <v>1.547822222222222</v>
      </c>
      <c r="I133" s="431" t="s">
        <v>106</v>
      </c>
      <c r="J133" s="223" t="s">
        <v>90</v>
      </c>
      <c r="K133" s="223" t="s">
        <v>90</v>
      </c>
      <c r="L133" s="224">
        <v>0</v>
      </c>
      <c r="M133" s="265">
        <v>0</v>
      </c>
      <c r="N133" s="265">
        <v>0</v>
      </c>
      <c r="O133" s="265">
        <f t="shared" ref="O133" si="129">H133*M133</f>
        <v>0</v>
      </c>
      <c r="P133" s="265">
        <f t="shared" ref="P133" si="130">H133*N133</f>
        <v>0</v>
      </c>
      <c r="Q133" s="266">
        <f t="shared" ref="Q133" si="131">O133+P133</f>
        <v>0</v>
      </c>
      <c r="R133" s="274"/>
    </row>
    <row r="134" spans="1:18" s="262" customFormat="1" x14ac:dyDescent="0.3">
      <c r="A134" s="273">
        <f>IF(F134="","", COUNTA($F$17:F134))</f>
        <v>105</v>
      </c>
      <c r="B134" s="165"/>
      <c r="C134" s="165"/>
      <c r="D134" s="166"/>
      <c r="E134" s="296" t="s">
        <v>510</v>
      </c>
      <c r="F134" s="295">
        <v>123.2</v>
      </c>
      <c r="G134" s="432">
        <v>0.1</v>
      </c>
      <c r="H134" s="264">
        <f>F134+F134*G134</f>
        <v>135.52000000000001</v>
      </c>
      <c r="I134" s="431" t="s">
        <v>105</v>
      </c>
      <c r="J134" s="223" t="s">
        <v>90</v>
      </c>
      <c r="K134" s="223" t="s">
        <v>90</v>
      </c>
      <c r="L134" s="224">
        <v>0</v>
      </c>
      <c r="M134" s="265">
        <v>0</v>
      </c>
      <c r="N134" s="265">
        <v>0</v>
      </c>
      <c r="O134" s="265">
        <f>H134*M134</f>
        <v>0</v>
      </c>
      <c r="P134" s="265">
        <f>H134*N134</f>
        <v>0</v>
      </c>
      <c r="Q134" s="266">
        <f>O134+P134</f>
        <v>0</v>
      </c>
      <c r="R134" s="274"/>
    </row>
    <row r="135" spans="1:18" s="262" customFormat="1" ht="78" x14ac:dyDescent="0.3">
      <c r="A135" s="273">
        <f>IF(F135="","", COUNTA($F$17:F135))</f>
        <v>106</v>
      </c>
      <c r="B135" s="165"/>
      <c r="C135" s="165"/>
      <c r="D135" s="166"/>
      <c r="E135" s="296" t="s">
        <v>511</v>
      </c>
      <c r="F135" s="302">
        <v>0.38933333333333331</v>
      </c>
      <c r="G135" s="432">
        <v>0.1</v>
      </c>
      <c r="H135" s="264">
        <f>G135*F135+F135</f>
        <v>0.42826666666666663</v>
      </c>
      <c r="I135" s="431" t="s">
        <v>106</v>
      </c>
      <c r="J135" s="223" t="s">
        <v>90</v>
      </c>
      <c r="K135" s="223" t="s">
        <v>90</v>
      </c>
      <c r="L135" s="224">
        <v>0</v>
      </c>
      <c r="M135" s="265">
        <v>0</v>
      </c>
      <c r="N135" s="265">
        <v>0</v>
      </c>
      <c r="O135" s="265">
        <f t="shared" ref="O135" si="132">H135*M135</f>
        <v>0</v>
      </c>
      <c r="P135" s="265">
        <f t="shared" ref="P135" si="133">H135*N135</f>
        <v>0</v>
      </c>
      <c r="Q135" s="266">
        <f t="shared" ref="Q135" si="134">O135+P135</f>
        <v>0</v>
      </c>
      <c r="R135" s="274"/>
    </row>
    <row r="136" spans="1:18" s="262" customFormat="1" x14ac:dyDescent="0.3">
      <c r="A136" s="273">
        <f>IF(F136="","", COUNTA($F$17:F136))</f>
        <v>107</v>
      </c>
      <c r="B136" s="165"/>
      <c r="C136" s="165"/>
      <c r="D136" s="166"/>
      <c r="E136" s="296" t="s">
        <v>510</v>
      </c>
      <c r="F136" s="295">
        <v>33.880000000000003</v>
      </c>
      <c r="G136" s="432">
        <v>0.1</v>
      </c>
      <c r="H136" s="264">
        <f>F136+F136*G136</f>
        <v>37.268000000000001</v>
      </c>
      <c r="I136" s="431" t="s">
        <v>105</v>
      </c>
      <c r="J136" s="223" t="s">
        <v>90</v>
      </c>
      <c r="K136" s="223" t="s">
        <v>90</v>
      </c>
      <c r="L136" s="224">
        <v>0</v>
      </c>
      <c r="M136" s="265">
        <v>0</v>
      </c>
      <c r="N136" s="265">
        <v>0</v>
      </c>
      <c r="O136" s="265">
        <f>H136*M136</f>
        <v>0</v>
      </c>
      <c r="P136" s="265">
        <f>H136*N136</f>
        <v>0</v>
      </c>
      <c r="Q136" s="266">
        <f>O136+P136</f>
        <v>0</v>
      </c>
      <c r="R136" s="274"/>
    </row>
    <row r="137" spans="1:18" s="262" customFormat="1" ht="78" x14ac:dyDescent="0.3">
      <c r="A137" s="273">
        <f>IF(F137="","", COUNTA($F$17:F137))</f>
        <v>108</v>
      </c>
      <c r="B137" s="165"/>
      <c r="C137" s="165"/>
      <c r="D137" s="166"/>
      <c r="E137" s="296" t="s">
        <v>512</v>
      </c>
      <c r="F137" s="295">
        <v>1.7777777777777777</v>
      </c>
      <c r="G137" s="432">
        <v>0.1</v>
      </c>
      <c r="H137" s="264">
        <f>G137*F137+F137</f>
        <v>1.9555555555555555</v>
      </c>
      <c r="I137" s="431" t="s">
        <v>106</v>
      </c>
      <c r="J137" s="223" t="s">
        <v>90</v>
      </c>
      <c r="K137" s="223" t="s">
        <v>90</v>
      </c>
      <c r="L137" s="224">
        <v>0</v>
      </c>
      <c r="M137" s="265">
        <v>0</v>
      </c>
      <c r="N137" s="265">
        <v>0</v>
      </c>
      <c r="O137" s="265">
        <f t="shared" ref="O137" si="135">H137*M137</f>
        <v>0</v>
      </c>
      <c r="P137" s="265">
        <f t="shared" ref="P137" si="136">H137*N137</f>
        <v>0</v>
      </c>
      <c r="Q137" s="266">
        <f t="shared" ref="Q137" si="137">O137+P137</f>
        <v>0</v>
      </c>
      <c r="R137" s="274"/>
    </row>
    <row r="138" spans="1:18" s="262" customFormat="1" x14ac:dyDescent="0.3">
      <c r="A138" s="273">
        <f>IF(F138="","", COUNTA($F$17:F138))</f>
        <v>109</v>
      </c>
      <c r="B138" s="165"/>
      <c r="C138" s="165"/>
      <c r="D138" s="166"/>
      <c r="E138" s="296" t="s">
        <v>513</v>
      </c>
      <c r="F138" s="295">
        <v>128</v>
      </c>
      <c r="G138" s="432">
        <v>0.1</v>
      </c>
      <c r="H138" s="264">
        <f>F138+F138*G138</f>
        <v>140.80000000000001</v>
      </c>
      <c r="I138" s="431" t="s">
        <v>105</v>
      </c>
      <c r="J138" s="223" t="s">
        <v>90</v>
      </c>
      <c r="K138" s="223" t="s">
        <v>90</v>
      </c>
      <c r="L138" s="224">
        <v>0</v>
      </c>
      <c r="M138" s="265">
        <v>0</v>
      </c>
      <c r="N138" s="265">
        <v>0</v>
      </c>
      <c r="O138" s="265">
        <f>H138*M138</f>
        <v>0</v>
      </c>
      <c r="P138" s="265">
        <f>H138*N138</f>
        <v>0</v>
      </c>
      <c r="Q138" s="266">
        <f>O138+P138</f>
        <v>0</v>
      </c>
      <c r="R138" s="274"/>
    </row>
    <row r="139" spans="1:18" s="262" customFormat="1" ht="78" x14ac:dyDescent="0.3">
      <c r="A139" s="273">
        <f>IF(F139="","", COUNTA($F$17:F139))</f>
        <v>110</v>
      </c>
      <c r="B139" s="165"/>
      <c r="C139" s="165"/>
      <c r="D139" s="166"/>
      <c r="E139" s="296" t="s">
        <v>514</v>
      </c>
      <c r="F139" s="295">
        <v>1.0396166666666669</v>
      </c>
      <c r="G139" s="432">
        <v>0.1</v>
      </c>
      <c r="H139" s="264">
        <f>G139*F139+F139</f>
        <v>1.1435783333333336</v>
      </c>
      <c r="I139" s="431" t="s">
        <v>106</v>
      </c>
      <c r="J139" s="223" t="s">
        <v>90</v>
      </c>
      <c r="K139" s="223" t="s">
        <v>90</v>
      </c>
      <c r="L139" s="224">
        <v>0</v>
      </c>
      <c r="M139" s="265">
        <v>0</v>
      </c>
      <c r="N139" s="265">
        <v>0</v>
      </c>
      <c r="O139" s="265">
        <f t="shared" ref="O139" si="138">H139*M139</f>
        <v>0</v>
      </c>
      <c r="P139" s="265">
        <f t="shared" ref="P139" si="139">H139*N139</f>
        <v>0</v>
      </c>
      <c r="Q139" s="266">
        <f t="shared" ref="Q139" si="140">O139+P139</f>
        <v>0</v>
      </c>
      <c r="R139" s="274"/>
    </row>
    <row r="140" spans="1:18" s="262" customFormat="1" x14ac:dyDescent="0.3">
      <c r="A140" s="273">
        <f>IF(F140="","", COUNTA($F$17:F140))</f>
        <v>111</v>
      </c>
      <c r="B140" s="165"/>
      <c r="C140" s="165"/>
      <c r="D140" s="166"/>
      <c r="E140" s="296" t="s">
        <v>515</v>
      </c>
      <c r="F140" s="295">
        <v>79.337999999999994</v>
      </c>
      <c r="G140" s="432">
        <v>0.1</v>
      </c>
      <c r="H140" s="264">
        <f>F140+F140*G140</f>
        <v>87.271799999999999</v>
      </c>
      <c r="I140" s="431" t="s">
        <v>105</v>
      </c>
      <c r="J140" s="223" t="s">
        <v>90</v>
      </c>
      <c r="K140" s="223" t="s">
        <v>90</v>
      </c>
      <c r="L140" s="224">
        <v>0</v>
      </c>
      <c r="M140" s="265">
        <v>0</v>
      </c>
      <c r="N140" s="265">
        <v>0</v>
      </c>
      <c r="O140" s="265">
        <f>H140*M140</f>
        <v>0</v>
      </c>
      <c r="P140" s="265">
        <f>H140*N140</f>
        <v>0</v>
      </c>
      <c r="Q140" s="266">
        <f>O140+P140</f>
        <v>0</v>
      </c>
      <c r="R140" s="274"/>
    </row>
    <row r="141" spans="1:18" s="262" customFormat="1" ht="78" x14ac:dyDescent="0.3">
      <c r="A141" s="273">
        <f>IF(F141="","", COUNTA($F$17:F141))</f>
        <v>112</v>
      </c>
      <c r="B141" s="165"/>
      <c r="C141" s="165"/>
      <c r="D141" s="166"/>
      <c r="E141" s="296" t="s">
        <v>516</v>
      </c>
      <c r="F141" s="295">
        <v>5.3422222222222224</v>
      </c>
      <c r="G141" s="432">
        <v>0.1</v>
      </c>
      <c r="H141" s="264">
        <f>G141*F141+F141</f>
        <v>5.876444444444445</v>
      </c>
      <c r="I141" s="431" t="s">
        <v>106</v>
      </c>
      <c r="J141" s="223" t="s">
        <v>90</v>
      </c>
      <c r="K141" s="223" t="s">
        <v>90</v>
      </c>
      <c r="L141" s="224">
        <v>0</v>
      </c>
      <c r="M141" s="265">
        <v>0</v>
      </c>
      <c r="N141" s="265">
        <v>0</v>
      </c>
      <c r="O141" s="265">
        <f t="shared" ref="O141" si="141">H141*M141</f>
        <v>0</v>
      </c>
      <c r="P141" s="265">
        <f t="shared" ref="P141" si="142">H141*N141</f>
        <v>0</v>
      </c>
      <c r="Q141" s="266">
        <f t="shared" ref="Q141" si="143">O141+P141</f>
        <v>0</v>
      </c>
      <c r="R141" s="274"/>
    </row>
    <row r="142" spans="1:18" s="262" customFormat="1" x14ac:dyDescent="0.3">
      <c r="A142" s="273">
        <f>IF(F142="","", COUNTA($F$17:F142))</f>
        <v>113</v>
      </c>
      <c r="B142" s="165"/>
      <c r="C142" s="165"/>
      <c r="D142" s="166"/>
      <c r="E142" s="296" t="s">
        <v>517</v>
      </c>
      <c r="F142" s="295">
        <v>216</v>
      </c>
      <c r="G142" s="432">
        <v>0.1</v>
      </c>
      <c r="H142" s="264">
        <f>F142+F142*G142</f>
        <v>237.6</v>
      </c>
      <c r="I142" s="431" t="s">
        <v>105</v>
      </c>
      <c r="J142" s="223" t="s">
        <v>90</v>
      </c>
      <c r="K142" s="223" t="s">
        <v>90</v>
      </c>
      <c r="L142" s="224">
        <v>0</v>
      </c>
      <c r="M142" s="265">
        <v>0</v>
      </c>
      <c r="N142" s="265">
        <v>0</v>
      </c>
      <c r="O142" s="265">
        <f>H142*M142</f>
        <v>0</v>
      </c>
      <c r="P142" s="265">
        <f>H142*N142</f>
        <v>0</v>
      </c>
      <c r="Q142" s="266">
        <f>O142+P142</f>
        <v>0</v>
      </c>
      <c r="R142" s="274"/>
    </row>
    <row r="143" spans="1:18" s="262" customFormat="1" ht="78" x14ac:dyDescent="0.3">
      <c r="A143" s="273">
        <f>IF(F143="","", COUNTA($F$17:F143))</f>
        <v>114</v>
      </c>
      <c r="B143" s="165"/>
      <c r="C143" s="165"/>
      <c r="D143" s="166"/>
      <c r="E143" s="296" t="s">
        <v>518</v>
      </c>
      <c r="F143" s="295">
        <v>3.8590740740740745</v>
      </c>
      <c r="G143" s="432">
        <v>0.1</v>
      </c>
      <c r="H143" s="264">
        <f>G143*F143+F143</f>
        <v>4.2449814814814824</v>
      </c>
      <c r="I143" s="431" t="s">
        <v>106</v>
      </c>
      <c r="J143" s="223" t="s">
        <v>90</v>
      </c>
      <c r="K143" s="223" t="s">
        <v>90</v>
      </c>
      <c r="L143" s="224">
        <v>0</v>
      </c>
      <c r="M143" s="265">
        <v>0</v>
      </c>
      <c r="N143" s="265">
        <v>0</v>
      </c>
      <c r="O143" s="265">
        <f t="shared" ref="O143" si="144">H143*M143</f>
        <v>0</v>
      </c>
      <c r="P143" s="265">
        <f t="shared" ref="P143" si="145">H143*N143</f>
        <v>0</v>
      </c>
      <c r="Q143" s="266">
        <f t="shared" ref="Q143" si="146">O143+P143</f>
        <v>0</v>
      </c>
      <c r="R143" s="274"/>
    </row>
    <row r="144" spans="1:18" s="262" customFormat="1" x14ac:dyDescent="0.3">
      <c r="A144" s="273">
        <f>IF(F144="","", COUNTA($F$17:F144))</f>
        <v>115</v>
      </c>
      <c r="B144" s="165"/>
      <c r="C144" s="165"/>
      <c r="D144" s="166"/>
      <c r="E144" s="296" t="s">
        <v>519</v>
      </c>
      <c r="F144" s="295">
        <v>440</v>
      </c>
      <c r="G144" s="432">
        <v>0.1</v>
      </c>
      <c r="H144" s="264">
        <f>F144+F144*G144</f>
        <v>484</v>
      </c>
      <c r="I144" s="431" t="s">
        <v>105</v>
      </c>
      <c r="J144" s="223" t="s">
        <v>90</v>
      </c>
      <c r="K144" s="223" t="s">
        <v>90</v>
      </c>
      <c r="L144" s="224">
        <v>0</v>
      </c>
      <c r="M144" s="265">
        <v>0</v>
      </c>
      <c r="N144" s="265">
        <v>0</v>
      </c>
      <c r="O144" s="265">
        <f>H144*M144</f>
        <v>0</v>
      </c>
      <c r="P144" s="265">
        <f>H144*N144</f>
        <v>0</v>
      </c>
      <c r="Q144" s="266">
        <f>O144+P144</f>
        <v>0</v>
      </c>
      <c r="R144" s="274"/>
    </row>
    <row r="145" spans="1:18" s="262" customFormat="1" ht="78" x14ac:dyDescent="0.3">
      <c r="A145" s="273">
        <f>IF(F145="","", COUNTA($F$17:F145))</f>
        <v>116</v>
      </c>
      <c r="B145" s="165"/>
      <c r="C145" s="165"/>
      <c r="D145" s="166"/>
      <c r="E145" s="296" t="s">
        <v>520</v>
      </c>
      <c r="F145" s="295">
        <v>1.8583333333333332</v>
      </c>
      <c r="G145" s="432">
        <v>0.1</v>
      </c>
      <c r="H145" s="264">
        <f>G145*F145+F145</f>
        <v>2.0441666666666665</v>
      </c>
      <c r="I145" s="431" t="s">
        <v>106</v>
      </c>
      <c r="J145" s="223" t="s">
        <v>90</v>
      </c>
      <c r="K145" s="223" t="s">
        <v>90</v>
      </c>
      <c r="L145" s="224">
        <v>0</v>
      </c>
      <c r="M145" s="265">
        <v>0</v>
      </c>
      <c r="N145" s="265">
        <v>0</v>
      </c>
      <c r="O145" s="265">
        <f t="shared" ref="O145" si="147">H145*M145</f>
        <v>0</v>
      </c>
      <c r="P145" s="265">
        <f t="shared" ref="P145" si="148">H145*N145</f>
        <v>0</v>
      </c>
      <c r="Q145" s="266">
        <f t="shared" ref="Q145" si="149">O145+P145</f>
        <v>0</v>
      </c>
      <c r="R145" s="274"/>
    </row>
    <row r="146" spans="1:18" s="262" customFormat="1" x14ac:dyDescent="0.3">
      <c r="A146" s="273">
        <f>IF(F146="","", COUNTA($F$17:F146))</f>
        <v>117</v>
      </c>
      <c r="B146" s="165"/>
      <c r="C146" s="165"/>
      <c r="D146" s="166"/>
      <c r="E146" s="296" t="s">
        <v>521</v>
      </c>
      <c r="F146" s="295">
        <v>206</v>
      </c>
      <c r="G146" s="432">
        <v>0.1</v>
      </c>
      <c r="H146" s="264">
        <f>F146+F146*G146</f>
        <v>226.6</v>
      </c>
      <c r="I146" s="431" t="s">
        <v>105</v>
      </c>
      <c r="J146" s="223" t="s">
        <v>90</v>
      </c>
      <c r="K146" s="223" t="s">
        <v>90</v>
      </c>
      <c r="L146" s="224">
        <v>0</v>
      </c>
      <c r="M146" s="265">
        <v>0</v>
      </c>
      <c r="N146" s="265">
        <v>0</v>
      </c>
      <c r="O146" s="265">
        <f>H146*M146</f>
        <v>0</v>
      </c>
      <c r="P146" s="265">
        <f>H146*N146</f>
        <v>0</v>
      </c>
      <c r="Q146" s="266">
        <f>O146+P146</f>
        <v>0</v>
      </c>
      <c r="R146" s="274"/>
    </row>
    <row r="147" spans="1:18" s="262" customFormat="1" ht="78" x14ac:dyDescent="0.3">
      <c r="A147" s="273">
        <f>IF(F147="","", COUNTA($F$17:F147))</f>
        <v>118</v>
      </c>
      <c r="B147" s="165"/>
      <c r="C147" s="165"/>
      <c r="D147" s="166"/>
      <c r="E147" s="296" t="s">
        <v>522</v>
      </c>
      <c r="F147" s="295">
        <v>2.08237037037037</v>
      </c>
      <c r="G147" s="432">
        <v>0.1</v>
      </c>
      <c r="H147" s="264">
        <f>G147*F147+F147</f>
        <v>2.290607407407407</v>
      </c>
      <c r="I147" s="431" t="s">
        <v>106</v>
      </c>
      <c r="J147" s="223" t="s">
        <v>90</v>
      </c>
      <c r="K147" s="223" t="s">
        <v>90</v>
      </c>
      <c r="L147" s="224">
        <v>0</v>
      </c>
      <c r="M147" s="265">
        <v>0</v>
      </c>
      <c r="N147" s="265">
        <v>0</v>
      </c>
      <c r="O147" s="265">
        <f t="shared" ref="O147" si="150">H147*M147</f>
        <v>0</v>
      </c>
      <c r="P147" s="265">
        <f t="shared" ref="P147" si="151">H147*N147</f>
        <v>0</v>
      </c>
      <c r="Q147" s="266">
        <f t="shared" ref="Q147" si="152">O147+P147</f>
        <v>0</v>
      </c>
      <c r="R147" s="274"/>
    </row>
    <row r="148" spans="1:18" s="262" customFormat="1" x14ac:dyDescent="0.3">
      <c r="A148" s="273">
        <f>IF(F148="","", COUNTA($F$17:F148))</f>
        <v>119</v>
      </c>
      <c r="B148" s="165"/>
      <c r="C148" s="165"/>
      <c r="D148" s="166"/>
      <c r="E148" s="296" t="s">
        <v>523</v>
      </c>
      <c r="F148" s="295">
        <v>224</v>
      </c>
      <c r="G148" s="432">
        <v>0.1</v>
      </c>
      <c r="H148" s="264">
        <f>F148+F148*G148</f>
        <v>246.4</v>
      </c>
      <c r="I148" s="431" t="s">
        <v>105</v>
      </c>
      <c r="J148" s="223" t="s">
        <v>90</v>
      </c>
      <c r="K148" s="223" t="s">
        <v>90</v>
      </c>
      <c r="L148" s="224">
        <v>0</v>
      </c>
      <c r="M148" s="265">
        <v>0</v>
      </c>
      <c r="N148" s="265">
        <v>0</v>
      </c>
      <c r="O148" s="265">
        <f>H148*M148</f>
        <v>0</v>
      </c>
      <c r="P148" s="265">
        <f>H148*N148</f>
        <v>0</v>
      </c>
      <c r="Q148" s="266">
        <f>O148+P148</f>
        <v>0</v>
      </c>
      <c r="R148" s="274"/>
    </row>
    <row r="149" spans="1:18" s="262" customFormat="1" ht="78" x14ac:dyDescent="0.3">
      <c r="A149" s="273">
        <f>IF(F149="","", COUNTA($F$17:F149))</f>
        <v>120</v>
      </c>
      <c r="B149" s="165"/>
      <c r="C149" s="165"/>
      <c r="D149" s="166"/>
      <c r="E149" s="296" t="s">
        <v>524</v>
      </c>
      <c r="F149" s="295">
        <v>18.933288888888892</v>
      </c>
      <c r="G149" s="432">
        <v>0.1</v>
      </c>
      <c r="H149" s="264">
        <f>G149*F149+F149</f>
        <v>20.826617777777781</v>
      </c>
      <c r="I149" s="431" t="s">
        <v>106</v>
      </c>
      <c r="J149" s="223" t="s">
        <v>90</v>
      </c>
      <c r="K149" s="223" t="s">
        <v>90</v>
      </c>
      <c r="L149" s="224">
        <v>0</v>
      </c>
      <c r="M149" s="265">
        <v>0</v>
      </c>
      <c r="N149" s="265">
        <v>0</v>
      </c>
      <c r="O149" s="265">
        <f t="shared" ref="O149" si="153">H149*M149</f>
        <v>0</v>
      </c>
      <c r="P149" s="265">
        <f t="shared" ref="P149" si="154">H149*N149</f>
        <v>0</v>
      </c>
      <c r="Q149" s="266">
        <f t="shared" ref="Q149" si="155">O149+P149</f>
        <v>0</v>
      </c>
      <c r="R149" s="274"/>
    </row>
    <row r="150" spans="1:18" s="262" customFormat="1" x14ac:dyDescent="0.3">
      <c r="A150" s="273">
        <f>IF(F150="","", COUNTA($F$17:F150))</f>
        <v>121</v>
      </c>
      <c r="B150" s="165"/>
      <c r="C150" s="165"/>
      <c r="D150" s="166"/>
      <c r="E150" s="296" t="s">
        <v>525</v>
      </c>
      <c r="F150" s="295">
        <v>2764.8</v>
      </c>
      <c r="G150" s="432">
        <v>0.1</v>
      </c>
      <c r="H150" s="264">
        <f>F150+F150*G150</f>
        <v>3041.28</v>
      </c>
      <c r="I150" s="431" t="s">
        <v>105</v>
      </c>
      <c r="J150" s="223" t="s">
        <v>90</v>
      </c>
      <c r="K150" s="223" t="s">
        <v>90</v>
      </c>
      <c r="L150" s="224">
        <v>0</v>
      </c>
      <c r="M150" s="265">
        <v>0</v>
      </c>
      <c r="N150" s="265">
        <v>0</v>
      </c>
      <c r="O150" s="265">
        <f>H150*M150</f>
        <v>0</v>
      </c>
      <c r="P150" s="265">
        <f>H150*N150</f>
        <v>0</v>
      </c>
      <c r="Q150" s="266">
        <f>O150+P150</f>
        <v>0</v>
      </c>
      <c r="R150" s="274"/>
    </row>
    <row r="151" spans="1:18" s="262" customFormat="1" ht="78" x14ac:dyDescent="0.3">
      <c r="A151" s="273">
        <f>IF(F151="","", COUNTA($F$17:F151))</f>
        <v>122</v>
      </c>
      <c r="B151" s="165"/>
      <c r="C151" s="165"/>
      <c r="D151" s="166"/>
      <c r="E151" s="296" t="s">
        <v>526</v>
      </c>
      <c r="F151" s="295">
        <v>2.5969777777777776</v>
      </c>
      <c r="G151" s="432">
        <v>0.1</v>
      </c>
      <c r="H151" s="264">
        <f>G151*F151+F151</f>
        <v>2.8566755555555554</v>
      </c>
      <c r="I151" s="431" t="s">
        <v>106</v>
      </c>
      <c r="J151" s="223" t="s">
        <v>90</v>
      </c>
      <c r="K151" s="223" t="s">
        <v>90</v>
      </c>
      <c r="L151" s="224">
        <v>0</v>
      </c>
      <c r="M151" s="265">
        <v>0</v>
      </c>
      <c r="N151" s="265">
        <v>0</v>
      </c>
      <c r="O151" s="265">
        <f t="shared" ref="O151" si="156">H151*M151</f>
        <v>0</v>
      </c>
      <c r="P151" s="265">
        <f t="shared" ref="P151" si="157">H151*N151</f>
        <v>0</v>
      </c>
      <c r="Q151" s="266">
        <f t="shared" ref="Q151" si="158">O151+P151</f>
        <v>0</v>
      </c>
      <c r="R151" s="274"/>
    </row>
    <row r="152" spans="1:18" s="262" customFormat="1" x14ac:dyDescent="0.3">
      <c r="A152" s="273">
        <f>IF(F152="","", COUNTA($F$17:F152))</f>
        <v>123</v>
      </c>
      <c r="B152" s="165"/>
      <c r="C152" s="165"/>
      <c r="D152" s="166"/>
      <c r="E152" s="296" t="s">
        <v>527</v>
      </c>
      <c r="F152" s="295">
        <v>261.35199999999998</v>
      </c>
      <c r="G152" s="432">
        <v>0.1</v>
      </c>
      <c r="H152" s="264">
        <f>F152+F152*G152</f>
        <v>287.48719999999997</v>
      </c>
      <c r="I152" s="431" t="s">
        <v>105</v>
      </c>
      <c r="J152" s="223" t="s">
        <v>90</v>
      </c>
      <c r="K152" s="223" t="s">
        <v>90</v>
      </c>
      <c r="L152" s="224">
        <v>0</v>
      </c>
      <c r="M152" s="265">
        <v>0</v>
      </c>
      <c r="N152" s="265">
        <v>0</v>
      </c>
      <c r="O152" s="265">
        <f>H152*M152</f>
        <v>0</v>
      </c>
      <c r="P152" s="265">
        <f>H152*N152</f>
        <v>0</v>
      </c>
      <c r="Q152" s="266">
        <f>O152+P152</f>
        <v>0</v>
      </c>
      <c r="R152" s="274"/>
    </row>
    <row r="153" spans="1:18" s="262" customFormat="1" x14ac:dyDescent="0.3">
      <c r="A153" s="273"/>
      <c r="B153" s="165"/>
      <c r="C153" s="165"/>
      <c r="D153" s="166"/>
      <c r="E153" s="298"/>
      <c r="F153" s="295"/>
      <c r="G153" s="291"/>
      <c r="H153" s="292"/>
      <c r="I153" s="297"/>
      <c r="J153" s="223"/>
      <c r="K153" s="223"/>
      <c r="L153" s="224"/>
      <c r="M153" s="265"/>
      <c r="N153" s="265"/>
      <c r="O153" s="265"/>
      <c r="P153" s="265"/>
      <c r="Q153" s="266"/>
      <c r="R153" s="274"/>
    </row>
    <row r="154" spans="1:18" s="262" customFormat="1" x14ac:dyDescent="0.3">
      <c r="A154" s="273"/>
      <c r="B154" s="165"/>
      <c r="C154" s="165"/>
      <c r="D154" s="166"/>
      <c r="E154" s="293" t="s">
        <v>528</v>
      </c>
      <c r="F154" s="295"/>
      <c r="G154" s="295"/>
      <c r="H154" s="295"/>
      <c r="I154" s="297"/>
      <c r="J154" s="223"/>
      <c r="K154" s="223"/>
      <c r="L154" s="224"/>
      <c r="M154" s="265"/>
      <c r="N154" s="265"/>
      <c r="O154" s="265"/>
      <c r="P154" s="265"/>
      <c r="Q154" s="266"/>
      <c r="R154" s="274"/>
    </row>
    <row r="155" spans="1:18" s="262" customFormat="1" ht="46.8" x14ac:dyDescent="0.3">
      <c r="A155" s="273">
        <f>IF(F155="","", COUNTA($F$17:F155))</f>
        <v>124</v>
      </c>
      <c r="B155" s="165"/>
      <c r="C155" s="165"/>
      <c r="D155" s="166"/>
      <c r="E155" s="296" t="s">
        <v>529</v>
      </c>
      <c r="F155" s="295">
        <v>1.2068518518518518</v>
      </c>
      <c r="G155" s="432">
        <v>0.1</v>
      </c>
      <c r="H155" s="264">
        <f>G155*F155+F155</f>
        <v>1.327537037037037</v>
      </c>
      <c r="I155" s="431" t="s">
        <v>106</v>
      </c>
      <c r="J155" s="223" t="s">
        <v>90</v>
      </c>
      <c r="K155" s="223" t="s">
        <v>90</v>
      </c>
      <c r="L155" s="224">
        <v>0</v>
      </c>
      <c r="M155" s="265">
        <v>0</v>
      </c>
      <c r="N155" s="265">
        <v>0</v>
      </c>
      <c r="O155" s="265">
        <f t="shared" ref="O155:O157" si="159">H155*M155</f>
        <v>0</v>
      </c>
      <c r="P155" s="265">
        <f t="shared" ref="P155:P157" si="160">H155*N155</f>
        <v>0</v>
      </c>
      <c r="Q155" s="266">
        <f t="shared" ref="Q155:Q157" si="161">O155+P155</f>
        <v>0</v>
      </c>
      <c r="R155" s="274"/>
    </row>
    <row r="156" spans="1:18" s="262" customFormat="1" x14ac:dyDescent="0.3">
      <c r="A156" s="273">
        <f>IF(F156="","", COUNTA($F$17:F156))</f>
        <v>125</v>
      </c>
      <c r="B156" s="165"/>
      <c r="C156" s="165"/>
      <c r="D156" s="166"/>
      <c r="E156" s="296" t="s">
        <v>530</v>
      </c>
      <c r="F156" s="295">
        <v>37.24</v>
      </c>
      <c r="G156" s="432">
        <v>0.1</v>
      </c>
      <c r="H156" s="264">
        <f t="shared" ref="H156:H157" si="162">F156+F156*G156</f>
        <v>40.963999999999999</v>
      </c>
      <c r="I156" s="431" t="s">
        <v>105</v>
      </c>
      <c r="J156" s="223" t="s">
        <v>90</v>
      </c>
      <c r="K156" s="223" t="s">
        <v>90</v>
      </c>
      <c r="L156" s="224">
        <v>0</v>
      </c>
      <c r="M156" s="265">
        <v>0</v>
      </c>
      <c r="N156" s="265">
        <v>0</v>
      </c>
      <c r="O156" s="265">
        <f t="shared" si="159"/>
        <v>0</v>
      </c>
      <c r="P156" s="265">
        <f t="shared" si="160"/>
        <v>0</v>
      </c>
      <c r="Q156" s="266">
        <f t="shared" si="161"/>
        <v>0</v>
      </c>
      <c r="R156" s="274"/>
    </row>
    <row r="157" spans="1:18" s="262" customFormat="1" x14ac:dyDescent="0.3">
      <c r="A157" s="273">
        <f>IF(F157="","", COUNTA($F$17:F157))</f>
        <v>126</v>
      </c>
      <c r="B157" s="165"/>
      <c r="C157" s="165"/>
      <c r="D157" s="166"/>
      <c r="E157" s="296" t="s">
        <v>531</v>
      </c>
      <c r="F157" s="295">
        <v>48.65</v>
      </c>
      <c r="G157" s="432">
        <v>0.1</v>
      </c>
      <c r="H157" s="264">
        <f t="shared" si="162"/>
        <v>53.515000000000001</v>
      </c>
      <c r="I157" s="431" t="s">
        <v>105</v>
      </c>
      <c r="J157" s="223" t="s">
        <v>90</v>
      </c>
      <c r="K157" s="223" t="s">
        <v>90</v>
      </c>
      <c r="L157" s="224">
        <v>0</v>
      </c>
      <c r="M157" s="265">
        <v>0</v>
      </c>
      <c r="N157" s="265">
        <v>0</v>
      </c>
      <c r="O157" s="265">
        <f t="shared" si="159"/>
        <v>0</v>
      </c>
      <c r="P157" s="265">
        <f t="shared" si="160"/>
        <v>0</v>
      </c>
      <c r="Q157" s="266">
        <f t="shared" si="161"/>
        <v>0</v>
      </c>
      <c r="R157" s="274"/>
    </row>
    <row r="158" spans="1:18" s="262" customFormat="1" ht="46.8" x14ac:dyDescent="0.3">
      <c r="A158" s="273">
        <f>IF(F158="","", COUNTA($F$17:F158))</f>
        <v>127</v>
      </c>
      <c r="B158" s="165"/>
      <c r="C158" s="165"/>
      <c r="D158" s="166"/>
      <c r="E158" s="296" t="s">
        <v>532</v>
      </c>
      <c r="F158" s="295">
        <v>1.5762962962962963</v>
      </c>
      <c r="G158" s="432">
        <v>0.1</v>
      </c>
      <c r="H158" s="264">
        <f>G158*F158+F158</f>
        <v>1.7339259259259259</v>
      </c>
      <c r="I158" s="431" t="s">
        <v>106</v>
      </c>
      <c r="J158" s="223" t="s">
        <v>90</v>
      </c>
      <c r="K158" s="223" t="s">
        <v>90</v>
      </c>
      <c r="L158" s="224">
        <v>0</v>
      </c>
      <c r="M158" s="265">
        <v>0</v>
      </c>
      <c r="N158" s="265">
        <v>0</v>
      </c>
      <c r="O158" s="265">
        <f t="shared" ref="O158:O160" si="163">H158*M158</f>
        <v>0</v>
      </c>
      <c r="P158" s="265">
        <f t="shared" ref="P158:P160" si="164">H158*N158</f>
        <v>0</v>
      </c>
      <c r="Q158" s="266">
        <f t="shared" ref="Q158:Q160" si="165">O158+P158</f>
        <v>0</v>
      </c>
      <c r="R158" s="274"/>
    </row>
    <row r="159" spans="1:18" s="262" customFormat="1" x14ac:dyDescent="0.3">
      <c r="A159" s="273">
        <f>IF(F159="","", COUNTA($F$17:F159))</f>
        <v>128</v>
      </c>
      <c r="B159" s="165"/>
      <c r="C159" s="165"/>
      <c r="D159" s="166"/>
      <c r="E159" s="296" t="s">
        <v>533</v>
      </c>
      <c r="F159" s="295">
        <v>42.56</v>
      </c>
      <c r="G159" s="432">
        <v>0.1</v>
      </c>
      <c r="H159" s="264">
        <f t="shared" ref="H159:H160" si="166">F159+F159*G159</f>
        <v>46.816000000000003</v>
      </c>
      <c r="I159" s="431" t="s">
        <v>105</v>
      </c>
      <c r="J159" s="223" t="s">
        <v>90</v>
      </c>
      <c r="K159" s="223" t="s">
        <v>90</v>
      </c>
      <c r="L159" s="224">
        <v>0</v>
      </c>
      <c r="M159" s="265">
        <v>0</v>
      </c>
      <c r="N159" s="265">
        <v>0</v>
      </c>
      <c r="O159" s="265">
        <f t="shared" si="163"/>
        <v>0</v>
      </c>
      <c r="P159" s="265">
        <f t="shared" si="164"/>
        <v>0</v>
      </c>
      <c r="Q159" s="266">
        <f t="shared" si="165"/>
        <v>0</v>
      </c>
      <c r="R159" s="274"/>
    </row>
    <row r="160" spans="1:18" s="262" customFormat="1" x14ac:dyDescent="0.3">
      <c r="A160" s="273">
        <f>IF(F160="","", COUNTA($F$17:F160))</f>
        <v>129</v>
      </c>
      <c r="B160" s="165"/>
      <c r="C160" s="165"/>
      <c r="D160" s="166"/>
      <c r="E160" s="296" t="s">
        <v>531</v>
      </c>
      <c r="F160" s="295">
        <v>117.12</v>
      </c>
      <c r="G160" s="432">
        <v>0.1</v>
      </c>
      <c r="H160" s="264">
        <f t="shared" si="166"/>
        <v>128.83199999999999</v>
      </c>
      <c r="I160" s="431" t="s">
        <v>105</v>
      </c>
      <c r="J160" s="223" t="s">
        <v>90</v>
      </c>
      <c r="K160" s="223" t="s">
        <v>90</v>
      </c>
      <c r="L160" s="224">
        <v>0</v>
      </c>
      <c r="M160" s="265">
        <v>0</v>
      </c>
      <c r="N160" s="265">
        <v>0</v>
      </c>
      <c r="O160" s="265">
        <f t="shared" si="163"/>
        <v>0</v>
      </c>
      <c r="P160" s="265">
        <f t="shared" si="164"/>
        <v>0</v>
      </c>
      <c r="Q160" s="266">
        <f t="shared" si="165"/>
        <v>0</v>
      </c>
      <c r="R160" s="274"/>
    </row>
    <row r="161" spans="1:18" s="262" customFormat="1" ht="46.8" x14ac:dyDescent="0.3">
      <c r="A161" s="273">
        <f>IF(F161="","", COUNTA($F$17:F161))</f>
        <v>130</v>
      </c>
      <c r="B161" s="165"/>
      <c r="C161" s="165"/>
      <c r="D161" s="166"/>
      <c r="E161" s="296" t="s">
        <v>534</v>
      </c>
      <c r="F161" s="295">
        <v>1.2068518518518518</v>
      </c>
      <c r="G161" s="432">
        <v>0.1</v>
      </c>
      <c r="H161" s="264">
        <f>G161*F161+F161</f>
        <v>1.327537037037037</v>
      </c>
      <c r="I161" s="431" t="s">
        <v>106</v>
      </c>
      <c r="J161" s="223" t="s">
        <v>90</v>
      </c>
      <c r="K161" s="223" t="s">
        <v>90</v>
      </c>
      <c r="L161" s="224">
        <v>0</v>
      </c>
      <c r="M161" s="265">
        <v>0</v>
      </c>
      <c r="N161" s="265">
        <v>0</v>
      </c>
      <c r="O161" s="265">
        <f t="shared" ref="O161:O163" si="167">H161*M161</f>
        <v>0</v>
      </c>
      <c r="P161" s="265">
        <f t="shared" ref="P161:P163" si="168">H161*N161</f>
        <v>0</v>
      </c>
      <c r="Q161" s="266">
        <f t="shared" ref="Q161:Q163" si="169">O161+P161</f>
        <v>0</v>
      </c>
      <c r="R161" s="274"/>
    </row>
    <row r="162" spans="1:18" s="262" customFormat="1" x14ac:dyDescent="0.3">
      <c r="A162" s="273">
        <f>IF(F162="","", COUNTA($F$17:F162))</f>
        <v>131</v>
      </c>
      <c r="B162" s="165"/>
      <c r="C162" s="165"/>
      <c r="D162" s="166"/>
      <c r="E162" s="296" t="s">
        <v>535</v>
      </c>
      <c r="F162" s="295">
        <v>35.000700000000002</v>
      </c>
      <c r="G162" s="432">
        <v>0.1</v>
      </c>
      <c r="H162" s="264">
        <f t="shared" ref="H162:H163" si="170">F162+F162*G162</f>
        <v>38.500770000000003</v>
      </c>
      <c r="I162" s="431" t="s">
        <v>105</v>
      </c>
      <c r="J162" s="223" t="s">
        <v>90</v>
      </c>
      <c r="K162" s="223" t="s">
        <v>90</v>
      </c>
      <c r="L162" s="224">
        <v>0</v>
      </c>
      <c r="M162" s="265">
        <v>0</v>
      </c>
      <c r="N162" s="265">
        <v>0</v>
      </c>
      <c r="O162" s="265">
        <f t="shared" si="167"/>
        <v>0</v>
      </c>
      <c r="P162" s="265">
        <f t="shared" si="168"/>
        <v>0</v>
      </c>
      <c r="Q162" s="266">
        <f t="shared" si="169"/>
        <v>0</v>
      </c>
      <c r="R162" s="274"/>
    </row>
    <row r="163" spans="1:18" s="262" customFormat="1" x14ac:dyDescent="0.3">
      <c r="A163" s="273">
        <f>IF(F163="","", COUNTA($F$17:F163))</f>
        <v>132</v>
      </c>
      <c r="B163" s="165"/>
      <c r="C163" s="165"/>
      <c r="D163" s="166"/>
      <c r="E163" s="296" t="s">
        <v>531</v>
      </c>
      <c r="F163" s="295">
        <v>59.5</v>
      </c>
      <c r="G163" s="432">
        <v>0.1</v>
      </c>
      <c r="H163" s="264">
        <f t="shared" si="170"/>
        <v>65.45</v>
      </c>
      <c r="I163" s="431" t="s">
        <v>105</v>
      </c>
      <c r="J163" s="223" t="s">
        <v>90</v>
      </c>
      <c r="K163" s="223" t="s">
        <v>90</v>
      </c>
      <c r="L163" s="224">
        <v>0</v>
      </c>
      <c r="M163" s="265">
        <v>0</v>
      </c>
      <c r="N163" s="265">
        <v>0</v>
      </c>
      <c r="O163" s="265">
        <f t="shared" si="167"/>
        <v>0</v>
      </c>
      <c r="P163" s="265">
        <f t="shared" si="168"/>
        <v>0</v>
      </c>
      <c r="Q163" s="266">
        <f t="shared" si="169"/>
        <v>0</v>
      </c>
      <c r="R163" s="274"/>
    </row>
    <row r="164" spans="1:18" s="262" customFormat="1" ht="46.8" x14ac:dyDescent="0.3">
      <c r="A164" s="273">
        <f>IF(F164="","", COUNTA($F$17:F164))</f>
        <v>133</v>
      </c>
      <c r="B164" s="165"/>
      <c r="C164" s="165"/>
      <c r="D164" s="166"/>
      <c r="E164" s="296" t="s">
        <v>536</v>
      </c>
      <c r="F164" s="295">
        <v>2.9925000000000002</v>
      </c>
      <c r="G164" s="432">
        <v>0.1</v>
      </c>
      <c r="H164" s="264">
        <f>G164*F164+F164</f>
        <v>3.2917500000000004</v>
      </c>
      <c r="I164" s="431" t="s">
        <v>106</v>
      </c>
      <c r="J164" s="223" t="s">
        <v>90</v>
      </c>
      <c r="K164" s="223" t="s">
        <v>90</v>
      </c>
      <c r="L164" s="224">
        <v>0</v>
      </c>
      <c r="M164" s="265">
        <v>0</v>
      </c>
      <c r="N164" s="265">
        <v>0</v>
      </c>
      <c r="O164" s="265">
        <f t="shared" ref="O164:O166" si="171">H164*M164</f>
        <v>0</v>
      </c>
      <c r="P164" s="265">
        <f t="shared" ref="P164:P166" si="172">H164*N164</f>
        <v>0</v>
      </c>
      <c r="Q164" s="266">
        <f t="shared" ref="Q164:Q166" si="173">O164+P164</f>
        <v>0</v>
      </c>
      <c r="R164" s="274"/>
    </row>
    <row r="165" spans="1:18" s="262" customFormat="1" x14ac:dyDescent="0.3">
      <c r="A165" s="273">
        <f>IF(F165="","", COUNTA($F$17:F165))</f>
        <v>134</v>
      </c>
      <c r="B165" s="165"/>
      <c r="C165" s="165"/>
      <c r="D165" s="166"/>
      <c r="E165" s="296" t="s">
        <v>537</v>
      </c>
      <c r="F165" s="295">
        <v>71.820000000000007</v>
      </c>
      <c r="G165" s="432">
        <v>0.1</v>
      </c>
      <c r="H165" s="264">
        <f t="shared" ref="H165:H166" si="174">F165+F165*G165</f>
        <v>79.00200000000001</v>
      </c>
      <c r="I165" s="431" t="s">
        <v>105</v>
      </c>
      <c r="J165" s="223" t="s">
        <v>90</v>
      </c>
      <c r="K165" s="223" t="s">
        <v>90</v>
      </c>
      <c r="L165" s="224">
        <v>0</v>
      </c>
      <c r="M165" s="265">
        <v>0</v>
      </c>
      <c r="N165" s="265">
        <v>0</v>
      </c>
      <c r="O165" s="265">
        <f t="shared" si="171"/>
        <v>0</v>
      </c>
      <c r="P165" s="265">
        <f t="shared" si="172"/>
        <v>0</v>
      </c>
      <c r="Q165" s="266">
        <f t="shared" si="173"/>
        <v>0</v>
      </c>
      <c r="R165" s="274"/>
    </row>
    <row r="166" spans="1:18" s="262" customFormat="1" x14ac:dyDescent="0.3">
      <c r="A166" s="273">
        <f>IF(F166="","", COUNTA($F$17:F166))</f>
        <v>135</v>
      </c>
      <c r="B166" s="165"/>
      <c r="C166" s="165"/>
      <c r="D166" s="166"/>
      <c r="E166" s="296" t="s">
        <v>531</v>
      </c>
      <c r="F166" s="295">
        <v>268.5</v>
      </c>
      <c r="G166" s="432">
        <v>0.1</v>
      </c>
      <c r="H166" s="264">
        <f t="shared" si="174"/>
        <v>295.35000000000002</v>
      </c>
      <c r="I166" s="431" t="s">
        <v>105</v>
      </c>
      <c r="J166" s="223" t="s">
        <v>90</v>
      </c>
      <c r="K166" s="223" t="s">
        <v>90</v>
      </c>
      <c r="L166" s="224">
        <v>0</v>
      </c>
      <c r="M166" s="265">
        <v>0</v>
      </c>
      <c r="N166" s="265">
        <v>0</v>
      </c>
      <c r="O166" s="265">
        <f t="shared" si="171"/>
        <v>0</v>
      </c>
      <c r="P166" s="265">
        <f t="shared" si="172"/>
        <v>0</v>
      </c>
      <c r="Q166" s="266">
        <f t="shared" si="173"/>
        <v>0</v>
      </c>
      <c r="R166" s="274"/>
    </row>
    <row r="167" spans="1:18" s="262" customFormat="1" ht="46.8" x14ac:dyDescent="0.3">
      <c r="A167" s="273">
        <f>IF(F167="","", COUNTA($F$17:F167))</f>
        <v>136</v>
      </c>
      <c r="B167" s="165"/>
      <c r="C167" s="165"/>
      <c r="D167" s="166"/>
      <c r="E167" s="296" t="s">
        <v>536</v>
      </c>
      <c r="F167" s="295">
        <v>0.99750000000000005</v>
      </c>
      <c r="G167" s="432">
        <v>0.1</v>
      </c>
      <c r="H167" s="264">
        <f>G167*F167+F167</f>
        <v>1.0972500000000001</v>
      </c>
      <c r="I167" s="431" t="s">
        <v>106</v>
      </c>
      <c r="J167" s="223" t="s">
        <v>90</v>
      </c>
      <c r="K167" s="223" t="s">
        <v>90</v>
      </c>
      <c r="L167" s="224">
        <v>0</v>
      </c>
      <c r="M167" s="265">
        <v>0</v>
      </c>
      <c r="N167" s="265">
        <v>0</v>
      </c>
      <c r="O167" s="265">
        <f t="shared" ref="O167:O169" si="175">H167*M167</f>
        <v>0</v>
      </c>
      <c r="P167" s="265">
        <f t="shared" ref="P167:P169" si="176">H167*N167</f>
        <v>0</v>
      </c>
      <c r="Q167" s="266">
        <f t="shared" ref="Q167:Q169" si="177">O167+P167</f>
        <v>0</v>
      </c>
      <c r="R167" s="274"/>
    </row>
    <row r="168" spans="1:18" s="262" customFormat="1" x14ac:dyDescent="0.3">
      <c r="A168" s="273">
        <f>IF(F168="","", COUNTA($F$17:F168))</f>
        <v>137</v>
      </c>
      <c r="B168" s="165"/>
      <c r="C168" s="165"/>
      <c r="D168" s="166"/>
      <c r="E168" s="296" t="s">
        <v>537</v>
      </c>
      <c r="F168" s="295">
        <v>23.94</v>
      </c>
      <c r="G168" s="432">
        <v>0.1</v>
      </c>
      <c r="H168" s="264">
        <f t="shared" ref="H168:H169" si="178">F168+F168*G168</f>
        <v>26.334000000000003</v>
      </c>
      <c r="I168" s="431" t="s">
        <v>105</v>
      </c>
      <c r="J168" s="223" t="s">
        <v>90</v>
      </c>
      <c r="K168" s="223" t="s">
        <v>90</v>
      </c>
      <c r="L168" s="224">
        <v>0</v>
      </c>
      <c r="M168" s="265">
        <v>0</v>
      </c>
      <c r="N168" s="265">
        <v>0</v>
      </c>
      <c r="O168" s="265">
        <f t="shared" si="175"/>
        <v>0</v>
      </c>
      <c r="P168" s="265">
        <f t="shared" si="176"/>
        <v>0</v>
      </c>
      <c r="Q168" s="266">
        <f t="shared" si="177"/>
        <v>0</v>
      </c>
      <c r="R168" s="274"/>
    </row>
    <row r="169" spans="1:18" s="262" customFormat="1" x14ac:dyDescent="0.3">
      <c r="A169" s="273">
        <f>IF(F169="","", COUNTA($F$17:F169))</f>
        <v>138</v>
      </c>
      <c r="B169" s="165"/>
      <c r="C169" s="165"/>
      <c r="D169" s="166"/>
      <c r="E169" s="296" t="s">
        <v>531</v>
      </c>
      <c r="F169" s="295">
        <v>41.5</v>
      </c>
      <c r="G169" s="432">
        <v>0.1</v>
      </c>
      <c r="H169" s="264">
        <f t="shared" si="178"/>
        <v>45.65</v>
      </c>
      <c r="I169" s="431" t="s">
        <v>105</v>
      </c>
      <c r="J169" s="223" t="s">
        <v>90</v>
      </c>
      <c r="K169" s="223" t="s">
        <v>90</v>
      </c>
      <c r="L169" s="224">
        <v>0</v>
      </c>
      <c r="M169" s="265">
        <v>0</v>
      </c>
      <c r="N169" s="265">
        <v>0</v>
      </c>
      <c r="O169" s="265">
        <f t="shared" si="175"/>
        <v>0</v>
      </c>
      <c r="P169" s="265">
        <f t="shared" si="176"/>
        <v>0</v>
      </c>
      <c r="Q169" s="266">
        <f t="shared" si="177"/>
        <v>0</v>
      </c>
      <c r="R169" s="274"/>
    </row>
    <row r="170" spans="1:18" s="262" customFormat="1" ht="46.8" x14ac:dyDescent="0.3">
      <c r="A170" s="273">
        <f>IF(F170="","", COUNTA($F$17:F170))</f>
        <v>139</v>
      </c>
      <c r="B170" s="165"/>
      <c r="C170" s="165"/>
      <c r="D170" s="166"/>
      <c r="E170" s="296" t="s">
        <v>538</v>
      </c>
      <c r="F170" s="295">
        <v>5.5555555555555554</v>
      </c>
      <c r="G170" s="432">
        <v>0.1</v>
      </c>
      <c r="H170" s="264">
        <f>G170*F170+F170</f>
        <v>6.1111111111111107</v>
      </c>
      <c r="I170" s="431" t="s">
        <v>106</v>
      </c>
      <c r="J170" s="223" t="s">
        <v>90</v>
      </c>
      <c r="K170" s="223" t="s">
        <v>90</v>
      </c>
      <c r="L170" s="224">
        <v>0</v>
      </c>
      <c r="M170" s="265">
        <v>0</v>
      </c>
      <c r="N170" s="265">
        <v>0</v>
      </c>
      <c r="O170" s="265">
        <f t="shared" ref="O170:O172" si="179">H170*M170</f>
        <v>0</v>
      </c>
      <c r="P170" s="265">
        <f t="shared" ref="P170:P172" si="180">H170*N170</f>
        <v>0</v>
      </c>
      <c r="Q170" s="266">
        <f t="shared" ref="Q170:Q172" si="181">O170+P170</f>
        <v>0</v>
      </c>
      <c r="R170" s="274"/>
    </row>
    <row r="171" spans="1:18" s="262" customFormat="1" x14ac:dyDescent="0.3">
      <c r="A171" s="273">
        <f>IF(F171="","", COUNTA($F$17:F171))</f>
        <v>140</v>
      </c>
      <c r="B171" s="165"/>
      <c r="C171" s="165"/>
      <c r="D171" s="166"/>
      <c r="E171" s="296" t="s">
        <v>539</v>
      </c>
      <c r="F171" s="295">
        <v>120</v>
      </c>
      <c r="G171" s="432">
        <v>0.1</v>
      </c>
      <c r="H171" s="264">
        <f t="shared" ref="H171:H172" si="182">F171+F171*G171</f>
        <v>132</v>
      </c>
      <c r="I171" s="431" t="s">
        <v>105</v>
      </c>
      <c r="J171" s="223" t="s">
        <v>90</v>
      </c>
      <c r="K171" s="223" t="s">
        <v>90</v>
      </c>
      <c r="L171" s="224">
        <v>0</v>
      </c>
      <c r="M171" s="265">
        <v>0</v>
      </c>
      <c r="N171" s="265">
        <v>0</v>
      </c>
      <c r="O171" s="265">
        <f t="shared" si="179"/>
        <v>0</v>
      </c>
      <c r="P171" s="265">
        <f t="shared" si="180"/>
        <v>0</v>
      </c>
      <c r="Q171" s="266">
        <f t="shared" si="181"/>
        <v>0</v>
      </c>
      <c r="R171" s="274"/>
    </row>
    <row r="172" spans="1:18" s="262" customFormat="1" x14ac:dyDescent="0.3">
      <c r="A172" s="273">
        <f>IF(F172="","", COUNTA($F$17:F172))</f>
        <v>141</v>
      </c>
      <c r="B172" s="165"/>
      <c r="C172" s="165"/>
      <c r="D172" s="166"/>
      <c r="E172" s="296" t="s">
        <v>531</v>
      </c>
      <c r="F172" s="295">
        <v>220</v>
      </c>
      <c r="G172" s="432">
        <v>0.1</v>
      </c>
      <c r="H172" s="264">
        <f t="shared" si="182"/>
        <v>242</v>
      </c>
      <c r="I172" s="431" t="s">
        <v>105</v>
      </c>
      <c r="J172" s="223" t="s">
        <v>90</v>
      </c>
      <c r="K172" s="223" t="s">
        <v>90</v>
      </c>
      <c r="L172" s="224">
        <v>0</v>
      </c>
      <c r="M172" s="265">
        <v>0</v>
      </c>
      <c r="N172" s="265">
        <v>0</v>
      </c>
      <c r="O172" s="265">
        <f t="shared" si="179"/>
        <v>0</v>
      </c>
      <c r="P172" s="265">
        <f t="shared" si="180"/>
        <v>0</v>
      </c>
      <c r="Q172" s="266">
        <f t="shared" si="181"/>
        <v>0</v>
      </c>
      <c r="R172" s="274"/>
    </row>
    <row r="173" spans="1:18" s="262" customFormat="1" ht="46.8" x14ac:dyDescent="0.3">
      <c r="A173" s="273">
        <f>IF(F173="","", COUNTA($F$17:F173))</f>
        <v>142</v>
      </c>
      <c r="B173" s="165"/>
      <c r="C173" s="165"/>
      <c r="D173" s="166"/>
      <c r="E173" s="296" t="s">
        <v>540</v>
      </c>
      <c r="F173" s="295">
        <v>5.6029722222222222</v>
      </c>
      <c r="G173" s="432">
        <v>0.1</v>
      </c>
      <c r="H173" s="264">
        <f>G173*F173+F173</f>
        <v>6.1632694444444445</v>
      </c>
      <c r="I173" s="431" t="s">
        <v>106</v>
      </c>
      <c r="J173" s="223" t="s">
        <v>90</v>
      </c>
      <c r="K173" s="223" t="s">
        <v>90</v>
      </c>
      <c r="L173" s="224">
        <v>0</v>
      </c>
      <c r="M173" s="265">
        <v>0</v>
      </c>
      <c r="N173" s="265">
        <v>0</v>
      </c>
      <c r="O173" s="265">
        <f t="shared" ref="O173:O175" si="183">H173*M173</f>
        <v>0</v>
      </c>
      <c r="P173" s="265">
        <f t="shared" ref="P173:P175" si="184">H173*N173</f>
        <v>0</v>
      </c>
      <c r="Q173" s="266">
        <f t="shared" ref="Q173:Q175" si="185">O173+P173</f>
        <v>0</v>
      </c>
      <c r="R173" s="274"/>
    </row>
    <row r="174" spans="1:18" s="262" customFormat="1" x14ac:dyDescent="0.3">
      <c r="A174" s="273">
        <f>IF(F174="","", COUNTA($F$17:F174))</f>
        <v>143</v>
      </c>
      <c r="B174" s="165"/>
      <c r="C174" s="165"/>
      <c r="D174" s="166"/>
      <c r="E174" s="296" t="s">
        <v>541</v>
      </c>
      <c r="F174" s="295">
        <v>66.500100000000003</v>
      </c>
      <c r="G174" s="432">
        <v>0.1</v>
      </c>
      <c r="H174" s="264">
        <f t="shared" ref="H174:H175" si="186">F174+F174*G174</f>
        <v>73.150109999999998</v>
      </c>
      <c r="I174" s="431" t="s">
        <v>105</v>
      </c>
      <c r="J174" s="223" t="s">
        <v>90</v>
      </c>
      <c r="K174" s="223" t="s">
        <v>90</v>
      </c>
      <c r="L174" s="224">
        <v>0</v>
      </c>
      <c r="M174" s="265">
        <v>0</v>
      </c>
      <c r="N174" s="265">
        <v>0</v>
      </c>
      <c r="O174" s="265">
        <f t="shared" si="183"/>
        <v>0</v>
      </c>
      <c r="P174" s="265">
        <f t="shared" si="184"/>
        <v>0</v>
      </c>
      <c r="Q174" s="266">
        <f t="shared" si="185"/>
        <v>0</v>
      </c>
      <c r="R174" s="274"/>
    </row>
    <row r="175" spans="1:18" s="262" customFormat="1" x14ac:dyDescent="0.3">
      <c r="A175" s="273">
        <f>IF(F175="","", COUNTA($F$17:F175))</f>
        <v>144</v>
      </c>
      <c r="B175" s="165"/>
      <c r="C175" s="165"/>
      <c r="D175" s="166"/>
      <c r="E175" s="296" t="s">
        <v>531</v>
      </c>
      <c r="F175" s="295">
        <v>191.02199999999999</v>
      </c>
      <c r="G175" s="432">
        <v>0.1</v>
      </c>
      <c r="H175" s="264">
        <f t="shared" si="186"/>
        <v>210.1242</v>
      </c>
      <c r="I175" s="431" t="s">
        <v>105</v>
      </c>
      <c r="J175" s="223" t="s">
        <v>90</v>
      </c>
      <c r="K175" s="223" t="s">
        <v>90</v>
      </c>
      <c r="L175" s="224">
        <v>0</v>
      </c>
      <c r="M175" s="265">
        <v>0</v>
      </c>
      <c r="N175" s="265">
        <v>0</v>
      </c>
      <c r="O175" s="265">
        <f t="shared" si="183"/>
        <v>0</v>
      </c>
      <c r="P175" s="265">
        <f t="shared" si="184"/>
        <v>0</v>
      </c>
      <c r="Q175" s="266">
        <f t="shared" si="185"/>
        <v>0</v>
      </c>
      <c r="R175" s="274"/>
    </row>
    <row r="176" spans="1:18" s="262" customFormat="1" ht="46.8" x14ac:dyDescent="0.3">
      <c r="A176" s="273">
        <f>IF(F176="","", COUNTA($F$17:F176))</f>
        <v>145</v>
      </c>
      <c r="B176" s="165"/>
      <c r="C176" s="165"/>
      <c r="D176" s="166"/>
      <c r="E176" s="296" t="s">
        <v>542</v>
      </c>
      <c r="F176" s="295">
        <v>21.959999999999997</v>
      </c>
      <c r="G176" s="432">
        <v>0.1</v>
      </c>
      <c r="H176" s="264">
        <f>G176*F176+F176</f>
        <v>24.155999999999999</v>
      </c>
      <c r="I176" s="431" t="s">
        <v>106</v>
      </c>
      <c r="J176" s="223" t="s">
        <v>90</v>
      </c>
      <c r="K176" s="223" t="s">
        <v>90</v>
      </c>
      <c r="L176" s="224">
        <v>0</v>
      </c>
      <c r="M176" s="265">
        <v>0</v>
      </c>
      <c r="N176" s="265">
        <v>0</v>
      </c>
      <c r="O176" s="265">
        <f t="shared" ref="O176:O178" si="187">H176*M176</f>
        <v>0</v>
      </c>
      <c r="P176" s="265">
        <f t="shared" ref="P176:P178" si="188">H176*N176</f>
        <v>0</v>
      </c>
      <c r="Q176" s="266">
        <f t="shared" ref="Q176:Q178" si="189">O176+P176</f>
        <v>0</v>
      </c>
      <c r="R176" s="274"/>
    </row>
    <row r="177" spans="1:18" s="262" customFormat="1" x14ac:dyDescent="0.3">
      <c r="A177" s="273">
        <f>IF(F177="","", COUNTA($F$17:F177))</f>
        <v>146</v>
      </c>
      <c r="B177" s="165"/>
      <c r="C177" s="165"/>
      <c r="D177" s="166"/>
      <c r="E177" s="296" t="s">
        <v>543</v>
      </c>
      <c r="F177" s="295">
        <v>395.28000000000003</v>
      </c>
      <c r="G177" s="432">
        <v>0.1</v>
      </c>
      <c r="H177" s="264">
        <f t="shared" ref="H177:H178" si="190">F177+F177*G177</f>
        <v>434.80800000000005</v>
      </c>
      <c r="I177" s="431" t="s">
        <v>105</v>
      </c>
      <c r="J177" s="223" t="s">
        <v>90</v>
      </c>
      <c r="K177" s="223" t="s">
        <v>90</v>
      </c>
      <c r="L177" s="224">
        <v>0</v>
      </c>
      <c r="M177" s="265">
        <v>0</v>
      </c>
      <c r="N177" s="265">
        <v>0</v>
      </c>
      <c r="O177" s="265">
        <f t="shared" si="187"/>
        <v>0</v>
      </c>
      <c r="P177" s="265">
        <f t="shared" si="188"/>
        <v>0</v>
      </c>
      <c r="Q177" s="266">
        <f t="shared" si="189"/>
        <v>0</v>
      </c>
      <c r="R177" s="274"/>
    </row>
    <row r="178" spans="1:18" s="262" customFormat="1" x14ac:dyDescent="0.3">
      <c r="A178" s="273">
        <f>IF(F178="","", COUNTA($F$17:F178))</f>
        <v>147</v>
      </c>
      <c r="B178" s="165"/>
      <c r="C178" s="165"/>
      <c r="D178" s="166"/>
      <c r="E178" s="296" t="s">
        <v>531</v>
      </c>
      <c r="F178" s="295">
        <v>719.28</v>
      </c>
      <c r="G178" s="432">
        <v>0.1</v>
      </c>
      <c r="H178" s="264">
        <f t="shared" si="190"/>
        <v>791.20799999999997</v>
      </c>
      <c r="I178" s="431" t="s">
        <v>105</v>
      </c>
      <c r="J178" s="223" t="s">
        <v>90</v>
      </c>
      <c r="K178" s="223" t="s">
        <v>90</v>
      </c>
      <c r="L178" s="224">
        <v>0</v>
      </c>
      <c r="M178" s="265">
        <v>0</v>
      </c>
      <c r="N178" s="265">
        <v>0</v>
      </c>
      <c r="O178" s="265">
        <f t="shared" si="187"/>
        <v>0</v>
      </c>
      <c r="P178" s="265">
        <f t="shared" si="188"/>
        <v>0</v>
      </c>
      <c r="Q178" s="266">
        <f t="shared" si="189"/>
        <v>0</v>
      </c>
      <c r="R178" s="274"/>
    </row>
    <row r="179" spans="1:18" s="262" customFormat="1" ht="46.8" x14ac:dyDescent="0.3">
      <c r="A179" s="273">
        <f>IF(F179="","", COUNTA($F$17:F179))</f>
        <v>148</v>
      </c>
      <c r="B179" s="165"/>
      <c r="C179" s="165"/>
      <c r="D179" s="166"/>
      <c r="E179" s="296" t="s">
        <v>542</v>
      </c>
      <c r="F179" s="295">
        <v>2.44</v>
      </c>
      <c r="G179" s="432">
        <v>0.1</v>
      </c>
      <c r="H179" s="264">
        <f>G179*F179+F179</f>
        <v>2.6840000000000002</v>
      </c>
      <c r="I179" s="431" t="s">
        <v>106</v>
      </c>
      <c r="J179" s="223" t="s">
        <v>90</v>
      </c>
      <c r="K179" s="223" t="s">
        <v>90</v>
      </c>
      <c r="L179" s="224">
        <v>0</v>
      </c>
      <c r="M179" s="265">
        <v>0</v>
      </c>
      <c r="N179" s="265">
        <v>0</v>
      </c>
      <c r="O179" s="265">
        <f t="shared" ref="O179:O181" si="191">H179*M179</f>
        <v>0</v>
      </c>
      <c r="P179" s="265">
        <f t="shared" ref="P179:P181" si="192">H179*N179</f>
        <v>0</v>
      </c>
      <c r="Q179" s="266">
        <f t="shared" ref="Q179:Q181" si="193">O179+P179</f>
        <v>0</v>
      </c>
      <c r="R179" s="274"/>
    </row>
    <row r="180" spans="1:18" s="262" customFormat="1" x14ac:dyDescent="0.3">
      <c r="A180" s="273">
        <f>IF(F180="","", COUNTA($F$17:F180))</f>
        <v>149</v>
      </c>
      <c r="B180" s="165"/>
      <c r="C180" s="165"/>
      <c r="D180" s="166"/>
      <c r="E180" s="296" t="s">
        <v>543</v>
      </c>
      <c r="F180" s="295">
        <v>43.92</v>
      </c>
      <c r="G180" s="432">
        <v>0.1</v>
      </c>
      <c r="H180" s="264">
        <f t="shared" ref="H180:H181" si="194">F180+F180*G180</f>
        <v>48.312000000000005</v>
      </c>
      <c r="I180" s="431" t="s">
        <v>105</v>
      </c>
      <c r="J180" s="223" t="s">
        <v>90</v>
      </c>
      <c r="K180" s="223" t="s">
        <v>90</v>
      </c>
      <c r="L180" s="224">
        <v>0</v>
      </c>
      <c r="M180" s="265">
        <v>0</v>
      </c>
      <c r="N180" s="265">
        <v>0</v>
      </c>
      <c r="O180" s="265">
        <f t="shared" si="191"/>
        <v>0</v>
      </c>
      <c r="P180" s="265">
        <f t="shared" si="192"/>
        <v>0</v>
      </c>
      <c r="Q180" s="266">
        <f t="shared" si="193"/>
        <v>0</v>
      </c>
      <c r="R180" s="274"/>
    </row>
    <row r="181" spans="1:18" s="262" customFormat="1" x14ac:dyDescent="0.3">
      <c r="A181" s="273">
        <f>IF(F181="","", COUNTA($F$17:F181))</f>
        <v>150</v>
      </c>
      <c r="B181" s="165"/>
      <c r="C181" s="165"/>
      <c r="D181" s="166"/>
      <c r="E181" s="296" t="s">
        <v>531</v>
      </c>
      <c r="F181" s="295">
        <v>79.92</v>
      </c>
      <c r="G181" s="432">
        <v>0.1</v>
      </c>
      <c r="H181" s="264">
        <f t="shared" si="194"/>
        <v>87.912000000000006</v>
      </c>
      <c r="I181" s="431" t="s">
        <v>105</v>
      </c>
      <c r="J181" s="223" t="s">
        <v>90</v>
      </c>
      <c r="K181" s="223" t="s">
        <v>90</v>
      </c>
      <c r="L181" s="224">
        <v>0</v>
      </c>
      <c r="M181" s="265">
        <v>0</v>
      </c>
      <c r="N181" s="265">
        <v>0</v>
      </c>
      <c r="O181" s="265">
        <f t="shared" si="191"/>
        <v>0</v>
      </c>
      <c r="P181" s="265">
        <f t="shared" si="192"/>
        <v>0</v>
      </c>
      <c r="Q181" s="266">
        <f t="shared" si="193"/>
        <v>0</v>
      </c>
      <c r="R181" s="274"/>
    </row>
    <row r="182" spans="1:18" s="262" customFormat="1" ht="46.8" x14ac:dyDescent="0.3">
      <c r="A182" s="273">
        <f>IF(F182="","", COUNTA($F$17:F182))</f>
        <v>151</v>
      </c>
      <c r="B182" s="165"/>
      <c r="C182" s="165"/>
      <c r="D182" s="166"/>
      <c r="E182" s="296" t="s">
        <v>544</v>
      </c>
      <c r="F182" s="295">
        <v>25.037037037037038</v>
      </c>
      <c r="G182" s="432">
        <v>0.1</v>
      </c>
      <c r="H182" s="264">
        <f>G182*F182+F182</f>
        <v>27.540740740740741</v>
      </c>
      <c r="I182" s="431" t="s">
        <v>106</v>
      </c>
      <c r="J182" s="223" t="s">
        <v>90</v>
      </c>
      <c r="K182" s="223" t="s">
        <v>90</v>
      </c>
      <c r="L182" s="224">
        <v>0</v>
      </c>
      <c r="M182" s="265">
        <v>0</v>
      </c>
      <c r="N182" s="265">
        <v>0</v>
      </c>
      <c r="O182" s="265">
        <f t="shared" ref="O182:O184" si="195">H182*M182</f>
        <v>0</v>
      </c>
      <c r="P182" s="265">
        <f t="shared" ref="P182:P184" si="196">H182*N182</f>
        <v>0</v>
      </c>
      <c r="Q182" s="266">
        <f t="shared" ref="Q182:Q184" si="197">O182+P182</f>
        <v>0</v>
      </c>
      <c r="R182" s="274"/>
    </row>
    <row r="183" spans="1:18" s="262" customFormat="1" x14ac:dyDescent="0.3">
      <c r="A183" s="273">
        <f>IF(F183="","", COUNTA($F$17:F183))</f>
        <v>152</v>
      </c>
      <c r="B183" s="165"/>
      <c r="C183" s="165"/>
      <c r="D183" s="166"/>
      <c r="E183" s="296" t="s">
        <v>545</v>
      </c>
      <c r="F183" s="295">
        <v>416</v>
      </c>
      <c r="G183" s="432">
        <v>0.1</v>
      </c>
      <c r="H183" s="264">
        <f t="shared" ref="H183:H184" si="198">F183+F183*G183</f>
        <v>457.6</v>
      </c>
      <c r="I183" s="431" t="s">
        <v>105</v>
      </c>
      <c r="J183" s="223" t="s">
        <v>90</v>
      </c>
      <c r="K183" s="223" t="s">
        <v>90</v>
      </c>
      <c r="L183" s="224">
        <v>0</v>
      </c>
      <c r="M183" s="265">
        <v>0</v>
      </c>
      <c r="N183" s="265">
        <v>0</v>
      </c>
      <c r="O183" s="265">
        <f t="shared" si="195"/>
        <v>0</v>
      </c>
      <c r="P183" s="265">
        <f t="shared" si="196"/>
        <v>0</v>
      </c>
      <c r="Q183" s="266">
        <f t="shared" si="197"/>
        <v>0</v>
      </c>
      <c r="R183" s="274"/>
    </row>
    <row r="184" spans="1:18" s="262" customFormat="1" x14ac:dyDescent="0.3">
      <c r="A184" s="273">
        <f>IF(F184="","", COUNTA($F$17:F184))</f>
        <v>153</v>
      </c>
      <c r="B184" s="165"/>
      <c r="C184" s="165"/>
      <c r="D184" s="166"/>
      <c r="E184" s="296" t="s">
        <v>531</v>
      </c>
      <c r="F184" s="295">
        <v>754</v>
      </c>
      <c r="G184" s="432">
        <v>0.1</v>
      </c>
      <c r="H184" s="264">
        <f t="shared" si="198"/>
        <v>829.4</v>
      </c>
      <c r="I184" s="431" t="s">
        <v>105</v>
      </c>
      <c r="J184" s="223" t="s">
        <v>90</v>
      </c>
      <c r="K184" s="223" t="s">
        <v>90</v>
      </c>
      <c r="L184" s="224">
        <v>0</v>
      </c>
      <c r="M184" s="265">
        <v>0</v>
      </c>
      <c r="N184" s="265">
        <v>0</v>
      </c>
      <c r="O184" s="265">
        <f t="shared" si="195"/>
        <v>0</v>
      </c>
      <c r="P184" s="265">
        <f t="shared" si="196"/>
        <v>0</v>
      </c>
      <c r="Q184" s="266">
        <f t="shared" si="197"/>
        <v>0</v>
      </c>
      <c r="R184" s="274"/>
    </row>
    <row r="185" spans="1:18" s="262" customFormat="1" ht="46.8" x14ac:dyDescent="0.3">
      <c r="A185" s="273">
        <f>IF(F185="","", COUNTA($F$17:F185))</f>
        <v>154</v>
      </c>
      <c r="B185" s="165"/>
      <c r="C185" s="165"/>
      <c r="D185" s="166"/>
      <c r="E185" s="296" t="s">
        <v>546</v>
      </c>
      <c r="F185" s="295">
        <v>11.705555555555554</v>
      </c>
      <c r="G185" s="432">
        <v>0.1</v>
      </c>
      <c r="H185" s="264">
        <f>G185*F185+F185</f>
        <v>12.87611111111111</v>
      </c>
      <c r="I185" s="431" t="s">
        <v>106</v>
      </c>
      <c r="J185" s="223" t="s">
        <v>90</v>
      </c>
      <c r="K185" s="223" t="s">
        <v>90</v>
      </c>
      <c r="L185" s="224">
        <v>0</v>
      </c>
      <c r="M185" s="265">
        <v>0</v>
      </c>
      <c r="N185" s="265">
        <v>0</v>
      </c>
      <c r="O185" s="265">
        <f t="shared" ref="O185:O187" si="199">H185*M185</f>
        <v>0</v>
      </c>
      <c r="P185" s="265">
        <f t="shared" ref="P185:P187" si="200">H185*N185</f>
        <v>0</v>
      </c>
      <c r="Q185" s="266">
        <f t="shared" ref="Q185:Q187" si="201">O185+P185</f>
        <v>0</v>
      </c>
      <c r="R185" s="274"/>
    </row>
    <row r="186" spans="1:18" s="262" customFormat="1" x14ac:dyDescent="0.3">
      <c r="A186" s="273">
        <f>IF(F186="","", COUNTA($F$17:F186))</f>
        <v>155</v>
      </c>
      <c r="B186" s="165"/>
      <c r="C186" s="165"/>
      <c r="D186" s="166"/>
      <c r="E186" s="296" t="s">
        <v>547</v>
      </c>
      <c r="F186" s="295">
        <v>316.04999999999995</v>
      </c>
      <c r="G186" s="432">
        <v>0.1</v>
      </c>
      <c r="H186" s="264">
        <f t="shared" ref="H186:H187" si="202">F186+F186*G186</f>
        <v>347.65499999999997</v>
      </c>
      <c r="I186" s="431" t="s">
        <v>105</v>
      </c>
      <c r="J186" s="223" t="s">
        <v>90</v>
      </c>
      <c r="K186" s="223" t="s">
        <v>90</v>
      </c>
      <c r="L186" s="224">
        <v>0</v>
      </c>
      <c r="M186" s="265">
        <v>0</v>
      </c>
      <c r="N186" s="265">
        <v>0</v>
      </c>
      <c r="O186" s="265">
        <f t="shared" si="199"/>
        <v>0</v>
      </c>
      <c r="P186" s="265">
        <f t="shared" si="200"/>
        <v>0</v>
      </c>
      <c r="Q186" s="266">
        <f t="shared" si="201"/>
        <v>0</v>
      </c>
      <c r="R186" s="274"/>
    </row>
    <row r="187" spans="1:18" s="262" customFormat="1" x14ac:dyDescent="0.3">
      <c r="A187" s="273">
        <f>IF(F187="","", COUNTA($F$17:F187))</f>
        <v>156</v>
      </c>
      <c r="B187" s="165"/>
      <c r="C187" s="165"/>
      <c r="D187" s="166"/>
      <c r="E187" s="296" t="s">
        <v>531</v>
      </c>
      <c r="F187" s="295">
        <v>465</v>
      </c>
      <c r="G187" s="432">
        <v>0.1</v>
      </c>
      <c r="H187" s="264">
        <f t="shared" si="202"/>
        <v>511.5</v>
      </c>
      <c r="I187" s="431" t="s">
        <v>105</v>
      </c>
      <c r="J187" s="223" t="s">
        <v>90</v>
      </c>
      <c r="K187" s="223" t="s">
        <v>90</v>
      </c>
      <c r="L187" s="224">
        <v>0</v>
      </c>
      <c r="M187" s="265">
        <v>0</v>
      </c>
      <c r="N187" s="265">
        <v>0</v>
      </c>
      <c r="O187" s="265">
        <f t="shared" si="199"/>
        <v>0</v>
      </c>
      <c r="P187" s="265">
        <f t="shared" si="200"/>
        <v>0</v>
      </c>
      <c r="Q187" s="266">
        <f t="shared" si="201"/>
        <v>0</v>
      </c>
      <c r="R187" s="274"/>
    </row>
    <row r="188" spans="1:18" s="262" customFormat="1" ht="46.8" x14ac:dyDescent="0.3">
      <c r="A188" s="273">
        <f>IF(F188="","", COUNTA($F$17:F188))</f>
        <v>157</v>
      </c>
      <c r="B188" s="165"/>
      <c r="C188" s="165"/>
      <c r="D188" s="166"/>
      <c r="E188" s="296" t="s">
        <v>548</v>
      </c>
      <c r="F188" s="295">
        <v>9.7083333333333339</v>
      </c>
      <c r="G188" s="432">
        <v>0.1</v>
      </c>
      <c r="H188" s="264">
        <f>G188*F188+F188</f>
        <v>10.679166666666667</v>
      </c>
      <c r="I188" s="431" t="s">
        <v>106</v>
      </c>
      <c r="J188" s="223" t="s">
        <v>90</v>
      </c>
      <c r="K188" s="223" t="s">
        <v>90</v>
      </c>
      <c r="L188" s="224">
        <v>0</v>
      </c>
      <c r="M188" s="265">
        <v>0</v>
      </c>
      <c r="N188" s="265">
        <v>0</v>
      </c>
      <c r="O188" s="265">
        <f t="shared" ref="O188:O190" si="203">H188*M188</f>
        <v>0</v>
      </c>
      <c r="P188" s="265">
        <f t="shared" ref="P188:P190" si="204">H188*N188</f>
        <v>0</v>
      </c>
      <c r="Q188" s="266">
        <f t="shared" ref="Q188:Q190" si="205">O188+P188</f>
        <v>0</v>
      </c>
      <c r="R188" s="274"/>
    </row>
    <row r="189" spans="1:18" s="262" customFormat="1" x14ac:dyDescent="0.3">
      <c r="A189" s="273">
        <f>IF(F189="","", COUNTA($F$17:F189))</f>
        <v>158</v>
      </c>
      <c r="B189" s="165"/>
      <c r="C189" s="165"/>
      <c r="D189" s="166"/>
      <c r="E189" s="296" t="s">
        <v>549</v>
      </c>
      <c r="F189" s="295">
        <v>139.80000000000001</v>
      </c>
      <c r="G189" s="432">
        <v>0.1</v>
      </c>
      <c r="H189" s="264">
        <f t="shared" ref="H189:H190" si="206">F189+F189*G189</f>
        <v>153.78</v>
      </c>
      <c r="I189" s="431" t="s">
        <v>105</v>
      </c>
      <c r="J189" s="223" t="s">
        <v>90</v>
      </c>
      <c r="K189" s="223" t="s">
        <v>90</v>
      </c>
      <c r="L189" s="224">
        <v>0</v>
      </c>
      <c r="M189" s="265">
        <v>0</v>
      </c>
      <c r="N189" s="265">
        <v>0</v>
      </c>
      <c r="O189" s="265">
        <f t="shared" si="203"/>
        <v>0</v>
      </c>
      <c r="P189" s="265">
        <f t="shared" si="204"/>
        <v>0</v>
      </c>
      <c r="Q189" s="266">
        <f t="shared" si="205"/>
        <v>0</v>
      </c>
      <c r="R189" s="274"/>
    </row>
    <row r="190" spans="1:18" s="262" customFormat="1" x14ac:dyDescent="0.3">
      <c r="A190" s="273">
        <f>IF(F190="","", COUNTA($F$17:F190))</f>
        <v>159</v>
      </c>
      <c r="B190" s="165"/>
      <c r="C190" s="165"/>
      <c r="D190" s="166"/>
      <c r="E190" s="296" t="s">
        <v>531</v>
      </c>
      <c r="F190" s="295">
        <v>252</v>
      </c>
      <c r="G190" s="432">
        <v>0.1</v>
      </c>
      <c r="H190" s="264">
        <f t="shared" si="206"/>
        <v>277.2</v>
      </c>
      <c r="I190" s="431" t="s">
        <v>105</v>
      </c>
      <c r="J190" s="223" t="s">
        <v>90</v>
      </c>
      <c r="K190" s="223" t="s">
        <v>90</v>
      </c>
      <c r="L190" s="224">
        <v>0</v>
      </c>
      <c r="M190" s="265">
        <v>0</v>
      </c>
      <c r="N190" s="265">
        <v>0</v>
      </c>
      <c r="O190" s="265">
        <f t="shared" si="203"/>
        <v>0</v>
      </c>
      <c r="P190" s="265">
        <f t="shared" si="204"/>
        <v>0</v>
      </c>
      <c r="Q190" s="266">
        <f t="shared" si="205"/>
        <v>0</v>
      </c>
      <c r="R190" s="274"/>
    </row>
    <row r="191" spans="1:18" s="262" customFormat="1" ht="46.8" x14ac:dyDescent="0.3">
      <c r="A191" s="273">
        <f>IF(F191="","", COUNTA($F$17:F191))</f>
        <v>160</v>
      </c>
      <c r="B191" s="165"/>
      <c r="C191" s="165"/>
      <c r="D191" s="166"/>
      <c r="E191" s="296" t="s">
        <v>550</v>
      </c>
      <c r="F191" s="295">
        <v>22.091851851851853</v>
      </c>
      <c r="G191" s="432">
        <v>0.1</v>
      </c>
      <c r="H191" s="264">
        <f>G191*F191+F191</f>
        <v>24.301037037037037</v>
      </c>
      <c r="I191" s="431" t="s">
        <v>106</v>
      </c>
      <c r="J191" s="223" t="s">
        <v>90</v>
      </c>
      <c r="K191" s="223" t="s">
        <v>90</v>
      </c>
      <c r="L191" s="224">
        <v>0</v>
      </c>
      <c r="M191" s="265">
        <v>0</v>
      </c>
      <c r="N191" s="265">
        <v>0</v>
      </c>
      <c r="O191" s="265">
        <f t="shared" ref="O191:O193" si="207">H191*M191</f>
        <v>0</v>
      </c>
      <c r="P191" s="265">
        <f t="shared" ref="P191:P193" si="208">H191*N191</f>
        <v>0</v>
      </c>
      <c r="Q191" s="266">
        <f t="shared" ref="Q191:Q193" si="209">O191+P191</f>
        <v>0</v>
      </c>
      <c r="R191" s="274"/>
    </row>
    <row r="192" spans="1:18" s="262" customFormat="1" x14ac:dyDescent="0.3">
      <c r="A192" s="273">
        <f>IF(F192="","", COUNTA($F$17:F192))</f>
        <v>161</v>
      </c>
      <c r="B192" s="165"/>
      <c r="C192" s="165"/>
      <c r="D192" s="166"/>
      <c r="E192" s="296" t="s">
        <v>551</v>
      </c>
      <c r="F192" s="295">
        <v>298.24</v>
      </c>
      <c r="G192" s="432">
        <v>0.1</v>
      </c>
      <c r="H192" s="264">
        <f t="shared" ref="H192:H193" si="210">F192+F192*G192</f>
        <v>328.06400000000002</v>
      </c>
      <c r="I192" s="431" t="s">
        <v>105</v>
      </c>
      <c r="J192" s="223" t="s">
        <v>90</v>
      </c>
      <c r="K192" s="223" t="s">
        <v>90</v>
      </c>
      <c r="L192" s="224">
        <v>0</v>
      </c>
      <c r="M192" s="265">
        <v>0</v>
      </c>
      <c r="N192" s="265">
        <v>0</v>
      </c>
      <c r="O192" s="265">
        <f t="shared" si="207"/>
        <v>0</v>
      </c>
      <c r="P192" s="265">
        <f t="shared" si="208"/>
        <v>0</v>
      </c>
      <c r="Q192" s="266">
        <f t="shared" si="209"/>
        <v>0</v>
      </c>
      <c r="R192" s="274"/>
    </row>
    <row r="193" spans="1:18" s="262" customFormat="1" x14ac:dyDescent="0.3">
      <c r="A193" s="273">
        <f>IF(F193="","", COUNTA($F$17:F193))</f>
        <v>162</v>
      </c>
      <c r="B193" s="165"/>
      <c r="C193" s="165"/>
      <c r="D193" s="166"/>
      <c r="E193" s="296" t="s">
        <v>531</v>
      </c>
      <c r="F193" s="295">
        <v>556</v>
      </c>
      <c r="G193" s="432">
        <v>0.1</v>
      </c>
      <c r="H193" s="264">
        <f t="shared" si="210"/>
        <v>611.6</v>
      </c>
      <c r="I193" s="431" t="s">
        <v>105</v>
      </c>
      <c r="J193" s="223" t="s">
        <v>90</v>
      </c>
      <c r="K193" s="223" t="s">
        <v>90</v>
      </c>
      <c r="L193" s="224">
        <v>0</v>
      </c>
      <c r="M193" s="265">
        <v>0</v>
      </c>
      <c r="N193" s="265">
        <v>0</v>
      </c>
      <c r="O193" s="265">
        <f t="shared" si="207"/>
        <v>0</v>
      </c>
      <c r="P193" s="265">
        <f t="shared" si="208"/>
        <v>0</v>
      </c>
      <c r="Q193" s="266">
        <f t="shared" si="209"/>
        <v>0</v>
      </c>
      <c r="R193" s="274"/>
    </row>
    <row r="194" spans="1:18" s="262" customFormat="1" ht="46.8" x14ac:dyDescent="0.3">
      <c r="A194" s="273">
        <f>IF(F194="","", COUNTA($F$17:F194))</f>
        <v>163</v>
      </c>
      <c r="B194" s="165"/>
      <c r="C194" s="165"/>
      <c r="D194" s="166"/>
      <c r="E194" s="296" t="s">
        <v>552</v>
      </c>
      <c r="F194" s="295">
        <v>19.266666666666666</v>
      </c>
      <c r="G194" s="432">
        <v>0.1</v>
      </c>
      <c r="H194" s="264">
        <f>G194*F194+F194</f>
        <v>21.193333333333332</v>
      </c>
      <c r="I194" s="431" t="s">
        <v>106</v>
      </c>
      <c r="J194" s="223" t="s">
        <v>90</v>
      </c>
      <c r="K194" s="223" t="s">
        <v>90</v>
      </c>
      <c r="L194" s="224">
        <v>0</v>
      </c>
      <c r="M194" s="265">
        <v>0</v>
      </c>
      <c r="N194" s="265">
        <v>0</v>
      </c>
      <c r="O194" s="265">
        <f t="shared" ref="O194" si="211">H194*M194</f>
        <v>0</v>
      </c>
      <c r="P194" s="265">
        <f t="shared" ref="P194" si="212">H194*N194</f>
        <v>0</v>
      </c>
      <c r="Q194" s="266">
        <f t="shared" ref="Q194" si="213">O194+P194</f>
        <v>0</v>
      </c>
      <c r="R194" s="274"/>
    </row>
    <row r="195" spans="1:18" s="262" customFormat="1" x14ac:dyDescent="0.3">
      <c r="A195" s="273">
        <f>IF(F195="","", COUNTA($F$17:F195))</f>
        <v>164</v>
      </c>
      <c r="B195" s="165"/>
      <c r="C195" s="165"/>
      <c r="D195" s="166"/>
      <c r="E195" s="296" t="s">
        <v>553</v>
      </c>
      <c r="F195" s="295">
        <v>244.79999999999998</v>
      </c>
      <c r="G195" s="291">
        <v>0</v>
      </c>
      <c r="H195" s="292">
        <v>244.79999999999998</v>
      </c>
      <c r="I195" s="297"/>
      <c r="J195" s="223"/>
      <c r="K195" s="223"/>
      <c r="L195" s="224"/>
      <c r="M195" s="265"/>
      <c r="N195" s="265"/>
      <c r="O195" s="265"/>
      <c r="P195" s="265"/>
      <c r="Q195" s="266"/>
      <c r="R195" s="274"/>
    </row>
    <row r="196" spans="1:18" s="262" customFormat="1" x14ac:dyDescent="0.3">
      <c r="A196" s="273">
        <f>IF(F196="","", COUNTA($F$17:F196))</f>
        <v>165</v>
      </c>
      <c r="B196" s="165"/>
      <c r="C196" s="165"/>
      <c r="D196" s="166"/>
      <c r="E196" s="296" t="s">
        <v>531</v>
      </c>
      <c r="F196" s="295">
        <v>461.54999999999995</v>
      </c>
      <c r="G196" s="291">
        <v>0</v>
      </c>
      <c r="H196" s="292">
        <v>461.54999999999995</v>
      </c>
      <c r="I196" s="297"/>
      <c r="J196" s="223"/>
      <c r="K196" s="223"/>
      <c r="L196" s="224"/>
      <c r="M196" s="265"/>
      <c r="N196" s="265"/>
      <c r="O196" s="265"/>
      <c r="P196" s="265"/>
      <c r="Q196" s="266"/>
      <c r="R196" s="274"/>
    </row>
    <row r="197" spans="1:18" s="262" customFormat="1" ht="46.8" x14ac:dyDescent="0.3">
      <c r="A197" s="273">
        <f>IF(F197="","", COUNTA($F$17:F197))</f>
        <v>166</v>
      </c>
      <c r="B197" s="165"/>
      <c r="C197" s="165"/>
      <c r="D197" s="166"/>
      <c r="E197" s="296" t="s">
        <v>554</v>
      </c>
      <c r="F197" s="295">
        <v>32.003999999999998</v>
      </c>
      <c r="G197" s="432">
        <v>0.1</v>
      </c>
      <c r="H197" s="264">
        <f>G197*F197+F197</f>
        <v>35.2044</v>
      </c>
      <c r="I197" s="431" t="s">
        <v>106</v>
      </c>
      <c r="J197" s="223" t="s">
        <v>90</v>
      </c>
      <c r="K197" s="223" t="s">
        <v>90</v>
      </c>
      <c r="L197" s="224">
        <v>0</v>
      </c>
      <c r="M197" s="265">
        <v>0</v>
      </c>
      <c r="N197" s="265">
        <v>0</v>
      </c>
      <c r="O197" s="265">
        <f t="shared" ref="O197:O199" si="214">H197*M197</f>
        <v>0</v>
      </c>
      <c r="P197" s="265">
        <f t="shared" ref="P197:P199" si="215">H197*N197</f>
        <v>0</v>
      </c>
      <c r="Q197" s="266">
        <f t="shared" ref="Q197:Q199" si="216">O197+P197</f>
        <v>0</v>
      </c>
      <c r="R197" s="274"/>
    </row>
    <row r="198" spans="1:18" s="262" customFormat="1" x14ac:dyDescent="0.3">
      <c r="A198" s="273">
        <f>IF(F198="","", COUNTA($F$17:F198))</f>
        <v>167</v>
      </c>
      <c r="B198" s="165"/>
      <c r="C198" s="165"/>
      <c r="D198" s="166"/>
      <c r="E198" s="296" t="s">
        <v>555</v>
      </c>
      <c r="F198" s="295">
        <v>384.048</v>
      </c>
      <c r="G198" s="432">
        <v>0.1</v>
      </c>
      <c r="H198" s="264">
        <f t="shared" ref="H198:H199" si="217">F198+F198*G198</f>
        <v>422.45280000000002</v>
      </c>
      <c r="I198" s="431" t="s">
        <v>105</v>
      </c>
      <c r="J198" s="223" t="s">
        <v>90</v>
      </c>
      <c r="K198" s="223" t="s">
        <v>90</v>
      </c>
      <c r="L198" s="224">
        <v>0</v>
      </c>
      <c r="M198" s="265">
        <v>0</v>
      </c>
      <c r="N198" s="265">
        <v>0</v>
      </c>
      <c r="O198" s="265">
        <f t="shared" si="214"/>
        <v>0</v>
      </c>
      <c r="P198" s="265">
        <f t="shared" si="215"/>
        <v>0</v>
      </c>
      <c r="Q198" s="266">
        <f t="shared" si="216"/>
        <v>0</v>
      </c>
      <c r="R198" s="274"/>
    </row>
    <row r="199" spans="1:18" s="262" customFormat="1" x14ac:dyDescent="0.3">
      <c r="A199" s="273">
        <f>IF(F199="","", COUNTA($F$17:F199))</f>
        <v>168</v>
      </c>
      <c r="B199" s="165"/>
      <c r="C199" s="165"/>
      <c r="D199" s="166"/>
      <c r="E199" s="296" t="s">
        <v>531</v>
      </c>
      <c r="F199" s="295">
        <v>708</v>
      </c>
      <c r="G199" s="432">
        <v>0.1</v>
      </c>
      <c r="H199" s="264">
        <f t="shared" si="217"/>
        <v>778.8</v>
      </c>
      <c r="I199" s="431" t="s">
        <v>105</v>
      </c>
      <c r="J199" s="223" t="s">
        <v>90</v>
      </c>
      <c r="K199" s="223" t="s">
        <v>90</v>
      </c>
      <c r="L199" s="224">
        <v>0</v>
      </c>
      <c r="M199" s="265">
        <v>0</v>
      </c>
      <c r="N199" s="265">
        <v>0</v>
      </c>
      <c r="O199" s="265">
        <f t="shared" si="214"/>
        <v>0</v>
      </c>
      <c r="P199" s="265">
        <f t="shared" si="215"/>
        <v>0</v>
      </c>
      <c r="Q199" s="266">
        <f t="shared" si="216"/>
        <v>0</v>
      </c>
      <c r="R199" s="274"/>
    </row>
    <row r="200" spans="1:18" s="262" customFormat="1" x14ac:dyDescent="0.3">
      <c r="A200" s="273"/>
      <c r="B200" s="165"/>
      <c r="C200" s="165"/>
      <c r="D200" s="166"/>
      <c r="E200" s="294"/>
      <c r="F200" s="291"/>
      <c r="G200" s="291"/>
      <c r="H200" s="292"/>
      <c r="I200" s="291"/>
      <c r="J200" s="223"/>
      <c r="K200" s="223"/>
      <c r="L200" s="224"/>
      <c r="M200" s="265"/>
      <c r="N200" s="265"/>
      <c r="O200" s="265"/>
      <c r="P200" s="265"/>
      <c r="Q200" s="266"/>
      <c r="R200" s="274"/>
    </row>
    <row r="201" spans="1:18" s="262" customFormat="1" x14ac:dyDescent="0.3">
      <c r="A201" s="273"/>
      <c r="B201" s="165"/>
      <c r="C201" s="165"/>
      <c r="D201" s="166"/>
      <c r="E201" s="293" t="s">
        <v>556</v>
      </c>
      <c r="F201" s="295"/>
      <c r="G201" s="295"/>
      <c r="H201" s="295"/>
      <c r="I201" s="297"/>
      <c r="J201" s="223"/>
      <c r="K201" s="223"/>
      <c r="L201" s="224"/>
      <c r="M201" s="265"/>
      <c r="N201" s="265"/>
      <c r="O201" s="265"/>
      <c r="P201" s="265"/>
      <c r="Q201" s="266"/>
      <c r="R201" s="274"/>
    </row>
    <row r="202" spans="1:18" s="262" customFormat="1" ht="62.4" x14ac:dyDescent="0.3">
      <c r="A202" s="273">
        <f>IF(F202="","", COUNTA($F$17:F202))</f>
        <v>169</v>
      </c>
      <c r="B202" s="165"/>
      <c r="C202" s="165"/>
      <c r="D202" s="166"/>
      <c r="E202" s="296" t="s">
        <v>557</v>
      </c>
      <c r="F202" s="295">
        <v>1.1414029262962964</v>
      </c>
      <c r="G202" s="432">
        <v>0.1</v>
      </c>
      <c r="H202" s="264">
        <f>G202*F202+F202</f>
        <v>1.2555432189259259</v>
      </c>
      <c r="I202" s="431" t="s">
        <v>106</v>
      </c>
      <c r="J202" s="223" t="s">
        <v>90</v>
      </c>
      <c r="K202" s="223" t="s">
        <v>90</v>
      </c>
      <c r="L202" s="224">
        <v>0</v>
      </c>
      <c r="M202" s="265">
        <v>0</v>
      </c>
      <c r="N202" s="265">
        <v>0</v>
      </c>
      <c r="O202" s="265">
        <f t="shared" ref="O202" si="218">H202*M202</f>
        <v>0</v>
      </c>
      <c r="P202" s="265">
        <f t="shared" ref="P202" si="219">H202*N202</f>
        <v>0</v>
      </c>
      <c r="Q202" s="266">
        <f t="shared" ref="Q202" si="220">O202+P202</f>
        <v>0</v>
      </c>
      <c r="R202" s="274"/>
    </row>
    <row r="203" spans="1:18" s="262" customFormat="1" x14ac:dyDescent="0.3">
      <c r="A203" s="273">
        <f>IF(F203="","", COUNTA($F$17:F203))</f>
        <v>170</v>
      </c>
      <c r="B203" s="165"/>
      <c r="C203" s="165"/>
      <c r="D203" s="166"/>
      <c r="E203" s="296" t="s">
        <v>558</v>
      </c>
      <c r="F203" s="295">
        <v>73.337000000000003</v>
      </c>
      <c r="G203" s="432">
        <v>0.1</v>
      </c>
      <c r="H203" s="264">
        <f>F203+F203*G203</f>
        <v>80.670700000000011</v>
      </c>
      <c r="I203" s="431" t="s">
        <v>105</v>
      </c>
      <c r="J203" s="223" t="s">
        <v>90</v>
      </c>
      <c r="K203" s="223" t="s">
        <v>90</v>
      </c>
      <c r="L203" s="224">
        <v>0</v>
      </c>
      <c r="M203" s="265">
        <v>0</v>
      </c>
      <c r="N203" s="265">
        <v>0</v>
      </c>
      <c r="O203" s="265">
        <f>H203*M203</f>
        <v>0</v>
      </c>
      <c r="P203" s="265">
        <f>H203*N203</f>
        <v>0</v>
      </c>
      <c r="Q203" s="266">
        <f>O203+P203</f>
        <v>0</v>
      </c>
      <c r="R203" s="274"/>
    </row>
    <row r="204" spans="1:18" s="262" customFormat="1" ht="62.4" x14ac:dyDescent="0.3">
      <c r="A204" s="273">
        <f>IF(F204="","", COUNTA($F$17:F204))</f>
        <v>171</v>
      </c>
      <c r="B204" s="165"/>
      <c r="C204" s="165"/>
      <c r="D204" s="166"/>
      <c r="E204" s="296" t="s">
        <v>559</v>
      </c>
      <c r="F204" s="295">
        <v>1.7120242222222222</v>
      </c>
      <c r="G204" s="432">
        <v>0.1</v>
      </c>
      <c r="H204" s="264">
        <f>G204*F204+F204</f>
        <v>1.8832266444444443</v>
      </c>
      <c r="I204" s="431" t="s">
        <v>106</v>
      </c>
      <c r="J204" s="223" t="s">
        <v>90</v>
      </c>
      <c r="K204" s="223" t="s">
        <v>90</v>
      </c>
      <c r="L204" s="224">
        <v>0</v>
      </c>
      <c r="M204" s="265">
        <v>0</v>
      </c>
      <c r="N204" s="265">
        <v>0</v>
      </c>
      <c r="O204" s="265">
        <f t="shared" ref="O204" si="221">H204*M204</f>
        <v>0</v>
      </c>
      <c r="P204" s="265">
        <f t="shared" ref="P204" si="222">H204*N204</f>
        <v>0</v>
      </c>
      <c r="Q204" s="266">
        <f t="shared" ref="Q204" si="223">O204+P204</f>
        <v>0</v>
      </c>
      <c r="R204" s="274"/>
    </row>
    <row r="205" spans="1:18" s="262" customFormat="1" x14ac:dyDescent="0.3">
      <c r="A205" s="273">
        <f>IF(F205="","", COUNTA($F$17:F205))</f>
        <v>172</v>
      </c>
      <c r="B205" s="165"/>
      <c r="C205" s="165"/>
      <c r="D205" s="166"/>
      <c r="E205" s="296" t="s">
        <v>560</v>
      </c>
      <c r="F205" s="295">
        <v>119</v>
      </c>
      <c r="G205" s="432">
        <v>0.1</v>
      </c>
      <c r="H205" s="264">
        <f>F205+F205*G205</f>
        <v>130.9</v>
      </c>
      <c r="I205" s="431" t="s">
        <v>105</v>
      </c>
      <c r="J205" s="223" t="s">
        <v>90</v>
      </c>
      <c r="K205" s="223" t="s">
        <v>90</v>
      </c>
      <c r="L205" s="224">
        <v>0</v>
      </c>
      <c r="M205" s="265">
        <v>0</v>
      </c>
      <c r="N205" s="265">
        <v>0</v>
      </c>
      <c r="O205" s="265">
        <f>H205*M205</f>
        <v>0</v>
      </c>
      <c r="P205" s="265">
        <f>H205*N205</f>
        <v>0</v>
      </c>
      <c r="Q205" s="266">
        <f>O205+P205</f>
        <v>0</v>
      </c>
      <c r="R205" s="274"/>
    </row>
    <row r="206" spans="1:18" s="262" customFormat="1" x14ac:dyDescent="0.3">
      <c r="A206" s="273"/>
      <c r="B206" s="165"/>
      <c r="C206" s="165"/>
      <c r="D206" s="166"/>
      <c r="E206" s="294"/>
      <c r="F206" s="291"/>
      <c r="G206" s="291"/>
      <c r="H206" s="292"/>
      <c r="I206" s="291"/>
      <c r="J206" s="223"/>
      <c r="K206" s="223"/>
      <c r="L206" s="224"/>
      <c r="M206" s="265"/>
      <c r="N206" s="265"/>
      <c r="O206" s="265"/>
      <c r="P206" s="265"/>
      <c r="Q206" s="266"/>
      <c r="R206" s="274"/>
    </row>
    <row r="207" spans="1:18" s="262" customFormat="1" x14ac:dyDescent="0.3">
      <c r="A207" s="273"/>
      <c r="B207" s="165"/>
      <c r="C207" s="165"/>
      <c r="D207" s="166"/>
      <c r="E207" s="293" t="s">
        <v>561</v>
      </c>
      <c r="F207" s="295"/>
      <c r="G207" s="295"/>
      <c r="H207" s="295"/>
      <c r="I207" s="297"/>
      <c r="J207" s="223"/>
      <c r="K207" s="223"/>
      <c r="L207" s="224"/>
      <c r="M207" s="265"/>
      <c r="N207" s="265"/>
      <c r="O207" s="265"/>
      <c r="P207" s="265"/>
      <c r="Q207" s="266"/>
      <c r="R207" s="274"/>
    </row>
    <row r="208" spans="1:18" s="262" customFormat="1" ht="93.6" x14ac:dyDescent="0.3">
      <c r="A208" s="273">
        <f>IF(F208="","", COUNTA($F$17:F208))</f>
        <v>173</v>
      </c>
      <c r="B208" s="165"/>
      <c r="C208" s="165"/>
      <c r="D208" s="166"/>
      <c r="E208" s="296" t="s">
        <v>562</v>
      </c>
      <c r="F208" s="295">
        <v>27.059333333333338</v>
      </c>
      <c r="G208" s="432">
        <v>0.1</v>
      </c>
      <c r="H208" s="264">
        <f>G208*F208+F208</f>
        <v>29.765266666666673</v>
      </c>
      <c r="I208" s="431" t="s">
        <v>106</v>
      </c>
      <c r="J208" s="223" t="s">
        <v>90</v>
      </c>
      <c r="K208" s="223" t="s">
        <v>90</v>
      </c>
      <c r="L208" s="224">
        <v>0</v>
      </c>
      <c r="M208" s="265">
        <v>0</v>
      </c>
      <c r="N208" s="265">
        <v>0</v>
      </c>
      <c r="O208" s="265">
        <f t="shared" ref="O208:O211" si="224">H208*M208</f>
        <v>0</v>
      </c>
      <c r="P208" s="265">
        <f t="shared" ref="P208:P211" si="225">H208*N208</f>
        <v>0</v>
      </c>
      <c r="Q208" s="266">
        <f t="shared" ref="Q208:Q211" si="226">O208+P208</f>
        <v>0</v>
      </c>
      <c r="R208" s="274"/>
    </row>
    <row r="209" spans="1:18" s="262" customFormat="1" x14ac:dyDescent="0.3">
      <c r="A209" s="273">
        <f>IF(F209="","", COUNTA($F$17:F209))</f>
        <v>174</v>
      </c>
      <c r="B209" s="165"/>
      <c r="C209" s="165"/>
      <c r="D209" s="166"/>
      <c r="E209" s="296" t="s">
        <v>563</v>
      </c>
      <c r="F209" s="295">
        <v>323.01</v>
      </c>
      <c r="G209" s="432">
        <v>0.1</v>
      </c>
      <c r="H209" s="264">
        <f t="shared" ref="H209:H211" si="227">F209+F209*G209</f>
        <v>355.31099999999998</v>
      </c>
      <c r="I209" s="431" t="s">
        <v>105</v>
      </c>
      <c r="J209" s="223" t="s">
        <v>90</v>
      </c>
      <c r="K209" s="223" t="s">
        <v>90</v>
      </c>
      <c r="L209" s="224">
        <v>0</v>
      </c>
      <c r="M209" s="265">
        <v>0</v>
      </c>
      <c r="N209" s="265">
        <v>0</v>
      </c>
      <c r="O209" s="265">
        <f t="shared" si="224"/>
        <v>0</v>
      </c>
      <c r="P209" s="265">
        <f t="shared" si="225"/>
        <v>0</v>
      </c>
      <c r="Q209" s="266">
        <f t="shared" si="226"/>
        <v>0</v>
      </c>
      <c r="R209" s="274"/>
    </row>
    <row r="210" spans="1:18" s="262" customFormat="1" x14ac:dyDescent="0.3">
      <c r="A210" s="273">
        <f>IF(F210="","", COUNTA($F$17:F210))</f>
        <v>175</v>
      </c>
      <c r="B210" s="165"/>
      <c r="C210" s="165"/>
      <c r="D210" s="166"/>
      <c r="E210" s="296" t="s">
        <v>531</v>
      </c>
      <c r="F210" s="295">
        <v>534.68000000000006</v>
      </c>
      <c r="G210" s="432">
        <v>0.1</v>
      </c>
      <c r="H210" s="264">
        <f t="shared" si="227"/>
        <v>588.14800000000002</v>
      </c>
      <c r="I210" s="431" t="s">
        <v>105</v>
      </c>
      <c r="J210" s="223" t="s">
        <v>90</v>
      </c>
      <c r="K210" s="223" t="s">
        <v>90</v>
      </c>
      <c r="L210" s="224">
        <v>0</v>
      </c>
      <c r="M210" s="265">
        <v>0</v>
      </c>
      <c r="N210" s="265">
        <v>0</v>
      </c>
      <c r="O210" s="265">
        <f t="shared" si="224"/>
        <v>0</v>
      </c>
      <c r="P210" s="265">
        <f t="shared" si="225"/>
        <v>0</v>
      </c>
      <c r="Q210" s="266">
        <f t="shared" si="226"/>
        <v>0</v>
      </c>
      <c r="R210" s="274"/>
    </row>
    <row r="211" spans="1:18" s="262" customFormat="1" x14ac:dyDescent="0.3">
      <c r="A211" s="273">
        <f>IF(F211="","", COUNTA($F$17:F211))</f>
        <v>176</v>
      </c>
      <c r="B211" s="165"/>
      <c r="C211" s="165"/>
      <c r="D211" s="166"/>
      <c r="E211" s="296" t="s">
        <v>564</v>
      </c>
      <c r="F211" s="295">
        <v>534</v>
      </c>
      <c r="G211" s="432">
        <v>0.1</v>
      </c>
      <c r="H211" s="264">
        <f t="shared" si="227"/>
        <v>587.4</v>
      </c>
      <c r="I211" s="431" t="s">
        <v>105</v>
      </c>
      <c r="J211" s="223" t="s">
        <v>90</v>
      </c>
      <c r="K211" s="223" t="s">
        <v>90</v>
      </c>
      <c r="L211" s="224">
        <v>0</v>
      </c>
      <c r="M211" s="265">
        <v>0</v>
      </c>
      <c r="N211" s="265">
        <v>0</v>
      </c>
      <c r="O211" s="265">
        <f t="shared" si="224"/>
        <v>0</v>
      </c>
      <c r="P211" s="265">
        <f t="shared" si="225"/>
        <v>0</v>
      </c>
      <c r="Q211" s="266">
        <f t="shared" si="226"/>
        <v>0</v>
      </c>
      <c r="R211" s="274"/>
    </row>
    <row r="212" spans="1:18" s="262" customFormat="1" ht="93.6" x14ac:dyDescent="0.3">
      <c r="A212" s="273">
        <f>IF(F212="","", COUNTA($F$17:F212))</f>
        <v>177</v>
      </c>
      <c r="B212" s="165"/>
      <c r="C212" s="165"/>
      <c r="D212" s="166"/>
      <c r="E212" s="296" t="s">
        <v>565</v>
      </c>
      <c r="F212" s="295">
        <v>66.741833333333332</v>
      </c>
      <c r="G212" s="432">
        <v>0.1</v>
      </c>
      <c r="H212" s="264">
        <f>G212*F212+F212</f>
        <v>73.416016666666664</v>
      </c>
      <c r="I212" s="431" t="s">
        <v>106</v>
      </c>
      <c r="J212" s="223" t="s">
        <v>90</v>
      </c>
      <c r="K212" s="223" t="s">
        <v>90</v>
      </c>
      <c r="L212" s="224">
        <v>0</v>
      </c>
      <c r="M212" s="265">
        <v>0</v>
      </c>
      <c r="N212" s="265">
        <v>0</v>
      </c>
      <c r="O212" s="265">
        <f t="shared" ref="O212:O215" si="228">H212*M212</f>
        <v>0</v>
      </c>
      <c r="P212" s="265">
        <f t="shared" ref="P212:P215" si="229">H212*N212</f>
        <v>0</v>
      </c>
      <c r="Q212" s="266">
        <f t="shared" ref="Q212:Q215" si="230">O212+P212</f>
        <v>0</v>
      </c>
      <c r="R212" s="274"/>
    </row>
    <row r="213" spans="1:18" s="262" customFormat="1" x14ac:dyDescent="0.3">
      <c r="A213" s="273">
        <f>IF(F213="","", COUNTA($F$17:F213))</f>
        <v>178</v>
      </c>
      <c r="B213" s="165"/>
      <c r="C213" s="165"/>
      <c r="D213" s="166"/>
      <c r="E213" s="296" t="s">
        <v>566</v>
      </c>
      <c r="F213" s="295">
        <v>840.04200000000003</v>
      </c>
      <c r="G213" s="432">
        <v>0.1</v>
      </c>
      <c r="H213" s="264">
        <f t="shared" ref="H213:H215" si="231">F213+F213*G213</f>
        <v>924.0462</v>
      </c>
      <c r="I213" s="431" t="s">
        <v>105</v>
      </c>
      <c r="J213" s="223" t="s">
        <v>90</v>
      </c>
      <c r="K213" s="223" t="s">
        <v>90</v>
      </c>
      <c r="L213" s="224">
        <v>0</v>
      </c>
      <c r="M213" s="265">
        <v>0</v>
      </c>
      <c r="N213" s="265">
        <v>0</v>
      </c>
      <c r="O213" s="265">
        <f t="shared" si="228"/>
        <v>0</v>
      </c>
      <c r="P213" s="265">
        <f t="shared" si="229"/>
        <v>0</v>
      </c>
      <c r="Q213" s="266">
        <f t="shared" si="230"/>
        <v>0</v>
      </c>
      <c r="R213" s="274"/>
    </row>
    <row r="214" spans="1:18" s="262" customFormat="1" x14ac:dyDescent="0.3">
      <c r="A214" s="273">
        <f>IF(F214="","", COUNTA($F$17:F214))</f>
        <v>179</v>
      </c>
      <c r="B214" s="165"/>
      <c r="C214" s="165"/>
      <c r="D214" s="166"/>
      <c r="E214" s="296" t="s">
        <v>531</v>
      </c>
      <c r="F214" s="295">
        <v>1381</v>
      </c>
      <c r="G214" s="432">
        <v>0.1</v>
      </c>
      <c r="H214" s="264">
        <f t="shared" si="231"/>
        <v>1519.1</v>
      </c>
      <c r="I214" s="431" t="s">
        <v>105</v>
      </c>
      <c r="J214" s="223" t="s">
        <v>90</v>
      </c>
      <c r="K214" s="223" t="s">
        <v>90</v>
      </c>
      <c r="L214" s="224">
        <v>0</v>
      </c>
      <c r="M214" s="265">
        <v>0</v>
      </c>
      <c r="N214" s="265">
        <v>0</v>
      </c>
      <c r="O214" s="265">
        <f t="shared" si="228"/>
        <v>0</v>
      </c>
      <c r="P214" s="265">
        <f t="shared" si="229"/>
        <v>0</v>
      </c>
      <c r="Q214" s="266">
        <f t="shared" si="230"/>
        <v>0</v>
      </c>
      <c r="R214" s="274"/>
    </row>
    <row r="215" spans="1:18" s="262" customFormat="1" x14ac:dyDescent="0.3">
      <c r="A215" s="273">
        <f>IF(F215="","", COUNTA($F$17:F215))</f>
        <v>180</v>
      </c>
      <c r="B215" s="165"/>
      <c r="C215" s="165"/>
      <c r="D215" s="166"/>
      <c r="E215" s="296" t="s">
        <v>564</v>
      </c>
      <c r="F215" s="295">
        <v>1381</v>
      </c>
      <c r="G215" s="432">
        <v>0.1</v>
      </c>
      <c r="H215" s="264">
        <f t="shared" si="231"/>
        <v>1519.1</v>
      </c>
      <c r="I215" s="431" t="s">
        <v>105</v>
      </c>
      <c r="J215" s="223" t="s">
        <v>90</v>
      </c>
      <c r="K215" s="223" t="s">
        <v>90</v>
      </c>
      <c r="L215" s="224">
        <v>0</v>
      </c>
      <c r="M215" s="265">
        <v>0</v>
      </c>
      <c r="N215" s="265">
        <v>0</v>
      </c>
      <c r="O215" s="265">
        <f t="shared" si="228"/>
        <v>0</v>
      </c>
      <c r="P215" s="265">
        <f t="shared" si="229"/>
        <v>0</v>
      </c>
      <c r="Q215" s="266">
        <f t="shared" si="230"/>
        <v>0</v>
      </c>
      <c r="R215" s="274"/>
    </row>
    <row r="216" spans="1:18" s="262" customFormat="1" ht="93.6" x14ac:dyDescent="0.3">
      <c r="A216" s="273">
        <f>IF(F216="","", COUNTA($F$17:F216))</f>
        <v>181</v>
      </c>
      <c r="B216" s="165"/>
      <c r="C216" s="165"/>
      <c r="D216" s="166"/>
      <c r="E216" s="296" t="s">
        <v>565</v>
      </c>
      <c r="F216" s="295">
        <v>29.974933333333336</v>
      </c>
      <c r="G216" s="432">
        <v>0.1</v>
      </c>
      <c r="H216" s="264">
        <f>G216*F216+F216</f>
        <v>32.972426666666671</v>
      </c>
      <c r="I216" s="431" t="s">
        <v>106</v>
      </c>
      <c r="J216" s="223" t="s">
        <v>90</v>
      </c>
      <c r="K216" s="223" t="s">
        <v>90</v>
      </c>
      <c r="L216" s="224">
        <v>0</v>
      </c>
      <c r="M216" s="265">
        <v>0</v>
      </c>
      <c r="N216" s="265">
        <v>0</v>
      </c>
      <c r="O216" s="265">
        <f t="shared" ref="O216:O219" si="232">H216*M216</f>
        <v>0</v>
      </c>
      <c r="P216" s="265">
        <f t="shared" ref="P216:P219" si="233">H216*N216</f>
        <v>0</v>
      </c>
      <c r="Q216" s="266">
        <f t="shared" ref="Q216:Q219" si="234">O216+P216</f>
        <v>0</v>
      </c>
      <c r="R216" s="274"/>
    </row>
    <row r="217" spans="1:18" s="262" customFormat="1" x14ac:dyDescent="0.3">
      <c r="A217" s="273">
        <f>IF(F217="","", COUNTA($F$17:F217))</f>
        <v>182</v>
      </c>
      <c r="B217" s="165"/>
      <c r="C217" s="165"/>
      <c r="D217" s="166"/>
      <c r="E217" s="296" t="s">
        <v>567</v>
      </c>
      <c r="F217" s="295">
        <v>233.345</v>
      </c>
      <c r="G217" s="432">
        <v>0.1</v>
      </c>
      <c r="H217" s="264">
        <f t="shared" ref="H217:H219" si="235">F217+F217*G217</f>
        <v>256.67950000000002</v>
      </c>
      <c r="I217" s="431" t="s">
        <v>105</v>
      </c>
      <c r="J217" s="223" t="s">
        <v>90</v>
      </c>
      <c r="K217" s="223" t="s">
        <v>90</v>
      </c>
      <c r="L217" s="224">
        <v>0</v>
      </c>
      <c r="M217" s="265">
        <v>0</v>
      </c>
      <c r="N217" s="265">
        <v>0</v>
      </c>
      <c r="O217" s="265">
        <f t="shared" si="232"/>
        <v>0</v>
      </c>
      <c r="P217" s="265">
        <f t="shared" si="233"/>
        <v>0</v>
      </c>
      <c r="Q217" s="266">
        <f t="shared" si="234"/>
        <v>0</v>
      </c>
      <c r="R217" s="274"/>
    </row>
    <row r="218" spans="1:18" s="262" customFormat="1" x14ac:dyDescent="0.3">
      <c r="A218" s="273">
        <f>IF(F218="","", COUNTA($F$17:F218))</f>
        <v>183</v>
      </c>
      <c r="B218" s="165"/>
      <c r="C218" s="165"/>
      <c r="D218" s="166"/>
      <c r="E218" s="296" t="s">
        <v>531</v>
      </c>
      <c r="F218" s="295">
        <v>476</v>
      </c>
      <c r="G218" s="432">
        <v>0.1</v>
      </c>
      <c r="H218" s="264">
        <f t="shared" si="235"/>
        <v>523.6</v>
      </c>
      <c r="I218" s="431" t="s">
        <v>105</v>
      </c>
      <c r="J218" s="223" t="s">
        <v>90</v>
      </c>
      <c r="K218" s="223" t="s">
        <v>90</v>
      </c>
      <c r="L218" s="224">
        <v>0</v>
      </c>
      <c r="M218" s="265">
        <v>0</v>
      </c>
      <c r="N218" s="265">
        <v>0</v>
      </c>
      <c r="O218" s="265">
        <f t="shared" si="232"/>
        <v>0</v>
      </c>
      <c r="P218" s="265">
        <f t="shared" si="233"/>
        <v>0</v>
      </c>
      <c r="Q218" s="266">
        <f t="shared" si="234"/>
        <v>0</v>
      </c>
      <c r="R218" s="274"/>
    </row>
    <row r="219" spans="1:18" s="262" customFormat="1" x14ac:dyDescent="0.3">
      <c r="A219" s="273">
        <f>IF(F219="","", COUNTA($F$17:F219))</f>
        <v>184</v>
      </c>
      <c r="B219" s="165"/>
      <c r="C219" s="165"/>
      <c r="D219" s="166"/>
      <c r="E219" s="296" t="s">
        <v>564</v>
      </c>
      <c r="F219" s="295">
        <v>476</v>
      </c>
      <c r="G219" s="432">
        <v>0.1</v>
      </c>
      <c r="H219" s="264">
        <f t="shared" si="235"/>
        <v>523.6</v>
      </c>
      <c r="I219" s="431" t="s">
        <v>105</v>
      </c>
      <c r="J219" s="223" t="s">
        <v>90</v>
      </c>
      <c r="K219" s="223" t="s">
        <v>90</v>
      </c>
      <c r="L219" s="224">
        <v>0</v>
      </c>
      <c r="M219" s="265">
        <v>0</v>
      </c>
      <c r="N219" s="265">
        <v>0</v>
      </c>
      <c r="O219" s="265">
        <f t="shared" si="232"/>
        <v>0</v>
      </c>
      <c r="P219" s="265">
        <f t="shared" si="233"/>
        <v>0</v>
      </c>
      <c r="Q219" s="266">
        <f t="shared" si="234"/>
        <v>0</v>
      </c>
      <c r="R219" s="274"/>
    </row>
    <row r="220" spans="1:18" s="262" customFormat="1" ht="93.6" x14ac:dyDescent="0.3">
      <c r="A220" s="273">
        <f>IF(F220="","", COUNTA($F$17:F220))</f>
        <v>185</v>
      </c>
      <c r="B220" s="165"/>
      <c r="C220" s="165"/>
      <c r="D220" s="166"/>
      <c r="E220" s="296" t="s">
        <v>565</v>
      </c>
      <c r="F220" s="295">
        <v>24.680233333333334</v>
      </c>
      <c r="G220" s="432">
        <v>0.1</v>
      </c>
      <c r="H220" s="264">
        <f>G220*F220+F220</f>
        <v>27.148256666666668</v>
      </c>
      <c r="I220" s="431" t="s">
        <v>106</v>
      </c>
      <c r="J220" s="223" t="s">
        <v>90</v>
      </c>
      <c r="K220" s="223" t="s">
        <v>90</v>
      </c>
      <c r="L220" s="224">
        <v>0</v>
      </c>
      <c r="M220" s="265">
        <v>0</v>
      </c>
      <c r="N220" s="265">
        <v>0</v>
      </c>
      <c r="O220" s="265">
        <f t="shared" ref="O220:O223" si="236">H220*M220</f>
        <v>0</v>
      </c>
      <c r="P220" s="265">
        <f t="shared" ref="P220:P223" si="237">H220*N220</f>
        <v>0</v>
      </c>
      <c r="Q220" s="266">
        <f t="shared" ref="Q220:Q223" si="238">O220+P220</f>
        <v>0</v>
      </c>
      <c r="R220" s="274"/>
    </row>
    <row r="221" spans="1:18" s="262" customFormat="1" x14ac:dyDescent="0.3">
      <c r="A221" s="273">
        <f>IF(F221="","", COUNTA($F$17:F221))</f>
        <v>186</v>
      </c>
      <c r="B221" s="165"/>
      <c r="C221" s="165"/>
      <c r="D221" s="166"/>
      <c r="E221" s="296" t="s">
        <v>568</v>
      </c>
      <c r="F221" s="295">
        <v>190.0095</v>
      </c>
      <c r="G221" s="432">
        <v>0.1</v>
      </c>
      <c r="H221" s="264">
        <f t="shared" ref="H221:H223" si="239">F221+F221*G221</f>
        <v>209.01044999999999</v>
      </c>
      <c r="I221" s="431" t="s">
        <v>105</v>
      </c>
      <c r="J221" s="223" t="s">
        <v>90</v>
      </c>
      <c r="K221" s="223" t="s">
        <v>90</v>
      </c>
      <c r="L221" s="224">
        <v>0</v>
      </c>
      <c r="M221" s="265">
        <v>0</v>
      </c>
      <c r="N221" s="265">
        <v>0</v>
      </c>
      <c r="O221" s="265">
        <f t="shared" si="236"/>
        <v>0</v>
      </c>
      <c r="P221" s="265">
        <f t="shared" si="237"/>
        <v>0</v>
      </c>
      <c r="Q221" s="266">
        <f t="shared" si="238"/>
        <v>0</v>
      </c>
      <c r="R221" s="274"/>
    </row>
    <row r="222" spans="1:18" s="262" customFormat="1" x14ac:dyDescent="0.3">
      <c r="A222" s="273">
        <f>IF(F222="","", COUNTA($F$17:F222))</f>
        <v>187</v>
      </c>
      <c r="B222" s="165"/>
      <c r="C222" s="165"/>
      <c r="D222" s="166"/>
      <c r="E222" s="296" t="s">
        <v>569</v>
      </c>
      <c r="F222" s="295">
        <v>390</v>
      </c>
      <c r="G222" s="432">
        <v>0.1</v>
      </c>
      <c r="H222" s="264">
        <f t="shared" si="239"/>
        <v>429</v>
      </c>
      <c r="I222" s="431" t="s">
        <v>105</v>
      </c>
      <c r="J222" s="223" t="s">
        <v>90</v>
      </c>
      <c r="K222" s="223" t="s">
        <v>90</v>
      </c>
      <c r="L222" s="224">
        <v>0</v>
      </c>
      <c r="M222" s="265">
        <v>0</v>
      </c>
      <c r="N222" s="265">
        <v>0</v>
      </c>
      <c r="O222" s="265">
        <f t="shared" si="236"/>
        <v>0</v>
      </c>
      <c r="P222" s="265">
        <f t="shared" si="237"/>
        <v>0</v>
      </c>
      <c r="Q222" s="266">
        <f t="shared" si="238"/>
        <v>0</v>
      </c>
      <c r="R222" s="274"/>
    </row>
    <row r="223" spans="1:18" s="262" customFormat="1" x14ac:dyDescent="0.3">
      <c r="A223" s="273">
        <f>IF(F223="","", COUNTA($F$17:F223))</f>
        <v>188</v>
      </c>
      <c r="B223" s="165"/>
      <c r="C223" s="165"/>
      <c r="D223" s="166"/>
      <c r="E223" s="296" t="s">
        <v>564</v>
      </c>
      <c r="F223" s="295">
        <v>390</v>
      </c>
      <c r="G223" s="432">
        <v>0.1</v>
      </c>
      <c r="H223" s="264">
        <f t="shared" si="239"/>
        <v>429</v>
      </c>
      <c r="I223" s="431" t="s">
        <v>105</v>
      </c>
      <c r="J223" s="223" t="s">
        <v>90</v>
      </c>
      <c r="K223" s="223" t="s">
        <v>90</v>
      </c>
      <c r="L223" s="224">
        <v>0</v>
      </c>
      <c r="M223" s="265">
        <v>0</v>
      </c>
      <c r="N223" s="265">
        <v>0</v>
      </c>
      <c r="O223" s="265">
        <f t="shared" si="236"/>
        <v>0</v>
      </c>
      <c r="P223" s="265">
        <f t="shared" si="237"/>
        <v>0</v>
      </c>
      <c r="Q223" s="266">
        <f t="shared" si="238"/>
        <v>0</v>
      </c>
      <c r="R223" s="274"/>
    </row>
    <row r="224" spans="1:18" s="262" customFormat="1" ht="93.6" x14ac:dyDescent="0.3">
      <c r="A224" s="273">
        <f>IF(F224="","", COUNTA($F$17:F224))</f>
        <v>189</v>
      </c>
      <c r="B224" s="165"/>
      <c r="C224" s="165"/>
      <c r="D224" s="166"/>
      <c r="E224" s="296" t="s">
        <v>570</v>
      </c>
      <c r="F224" s="295">
        <v>28.046000000000003</v>
      </c>
      <c r="G224" s="432">
        <v>0.1</v>
      </c>
      <c r="H224" s="264">
        <f>G224*F224+F224</f>
        <v>30.850600000000004</v>
      </c>
      <c r="I224" s="431" t="s">
        <v>106</v>
      </c>
      <c r="J224" s="223" t="s">
        <v>90</v>
      </c>
      <c r="K224" s="223" t="s">
        <v>90</v>
      </c>
      <c r="L224" s="224">
        <v>0</v>
      </c>
      <c r="M224" s="265">
        <v>0</v>
      </c>
      <c r="N224" s="265">
        <v>0</v>
      </c>
      <c r="O224" s="265">
        <f t="shared" ref="O224:O227" si="240">H224*M224</f>
        <v>0</v>
      </c>
      <c r="P224" s="265">
        <f t="shared" ref="P224:P227" si="241">H224*N224</f>
        <v>0</v>
      </c>
      <c r="Q224" s="266">
        <f t="shared" ref="Q224:Q227" si="242">O224+P224</f>
        <v>0</v>
      </c>
      <c r="R224" s="274"/>
    </row>
    <row r="225" spans="1:18" s="262" customFormat="1" x14ac:dyDescent="0.3">
      <c r="A225" s="273">
        <f>IF(F225="","", COUNTA($F$17:F225))</f>
        <v>190</v>
      </c>
      <c r="B225" s="165"/>
      <c r="C225" s="165"/>
      <c r="D225" s="166"/>
      <c r="E225" s="296" t="s">
        <v>571</v>
      </c>
      <c r="F225" s="295">
        <v>216.67749999999998</v>
      </c>
      <c r="G225" s="432">
        <v>0.1</v>
      </c>
      <c r="H225" s="264">
        <f t="shared" ref="H225:H227" si="243">F225+F225*G225</f>
        <v>238.34524999999996</v>
      </c>
      <c r="I225" s="431" t="s">
        <v>105</v>
      </c>
      <c r="J225" s="223" t="s">
        <v>90</v>
      </c>
      <c r="K225" s="223" t="s">
        <v>90</v>
      </c>
      <c r="L225" s="224">
        <v>0</v>
      </c>
      <c r="M225" s="265">
        <v>0</v>
      </c>
      <c r="N225" s="265">
        <v>0</v>
      </c>
      <c r="O225" s="265">
        <f t="shared" si="240"/>
        <v>0</v>
      </c>
      <c r="P225" s="265">
        <f t="shared" si="241"/>
        <v>0</v>
      </c>
      <c r="Q225" s="266">
        <f t="shared" si="242"/>
        <v>0</v>
      </c>
      <c r="R225" s="274"/>
    </row>
    <row r="226" spans="1:18" s="262" customFormat="1" x14ac:dyDescent="0.3">
      <c r="A226" s="273">
        <f>IF(F226="","", COUNTA($F$17:F226))</f>
        <v>191</v>
      </c>
      <c r="B226" s="165"/>
      <c r="C226" s="165"/>
      <c r="D226" s="166"/>
      <c r="E226" s="296" t="s">
        <v>531</v>
      </c>
      <c r="F226" s="295">
        <v>443</v>
      </c>
      <c r="G226" s="432">
        <v>0.1</v>
      </c>
      <c r="H226" s="264">
        <f t="shared" si="243"/>
        <v>487.3</v>
      </c>
      <c r="I226" s="431" t="s">
        <v>105</v>
      </c>
      <c r="J226" s="223" t="s">
        <v>90</v>
      </c>
      <c r="K226" s="223" t="s">
        <v>90</v>
      </c>
      <c r="L226" s="224">
        <v>0</v>
      </c>
      <c r="M226" s="265">
        <v>0</v>
      </c>
      <c r="N226" s="265">
        <v>0</v>
      </c>
      <c r="O226" s="265">
        <f t="shared" si="240"/>
        <v>0</v>
      </c>
      <c r="P226" s="265">
        <f t="shared" si="241"/>
        <v>0</v>
      </c>
      <c r="Q226" s="266">
        <f t="shared" si="242"/>
        <v>0</v>
      </c>
      <c r="R226" s="274"/>
    </row>
    <row r="227" spans="1:18" s="262" customFormat="1" x14ac:dyDescent="0.3">
      <c r="A227" s="273">
        <f>IF(F227="","", COUNTA($F$17:F227))</f>
        <v>192</v>
      </c>
      <c r="B227" s="165"/>
      <c r="C227" s="165"/>
      <c r="D227" s="166"/>
      <c r="E227" s="296" t="s">
        <v>564</v>
      </c>
      <c r="F227" s="295">
        <v>443</v>
      </c>
      <c r="G227" s="432">
        <v>0.1</v>
      </c>
      <c r="H227" s="264">
        <f t="shared" si="243"/>
        <v>487.3</v>
      </c>
      <c r="I227" s="431" t="s">
        <v>105</v>
      </c>
      <c r="J227" s="223" t="s">
        <v>90</v>
      </c>
      <c r="K227" s="223" t="s">
        <v>90</v>
      </c>
      <c r="L227" s="224">
        <v>0</v>
      </c>
      <c r="M227" s="265">
        <v>0</v>
      </c>
      <c r="N227" s="265">
        <v>0</v>
      </c>
      <c r="O227" s="265">
        <f t="shared" si="240"/>
        <v>0</v>
      </c>
      <c r="P227" s="265">
        <f t="shared" si="241"/>
        <v>0</v>
      </c>
      <c r="Q227" s="266">
        <f t="shared" si="242"/>
        <v>0</v>
      </c>
      <c r="R227" s="274"/>
    </row>
    <row r="228" spans="1:18" s="262" customFormat="1" ht="93.6" x14ac:dyDescent="0.3">
      <c r="A228" s="273">
        <f>IF(F228="","", COUNTA($F$17:F228))</f>
        <v>193</v>
      </c>
      <c r="B228" s="165"/>
      <c r="C228" s="165"/>
      <c r="D228" s="166"/>
      <c r="E228" s="296" t="s">
        <v>572</v>
      </c>
      <c r="F228" s="295">
        <v>25.698966666666667</v>
      </c>
      <c r="G228" s="432">
        <v>0.1</v>
      </c>
      <c r="H228" s="264">
        <f>G228*F228+F228</f>
        <v>28.268863333333336</v>
      </c>
      <c r="I228" s="431" t="s">
        <v>106</v>
      </c>
      <c r="J228" s="223" t="s">
        <v>90</v>
      </c>
      <c r="K228" s="223" t="s">
        <v>90</v>
      </c>
      <c r="L228" s="224">
        <v>0</v>
      </c>
      <c r="M228" s="265">
        <v>0</v>
      </c>
      <c r="N228" s="265">
        <v>0</v>
      </c>
      <c r="O228" s="265">
        <f t="shared" ref="O228:O231" si="244">H228*M228</f>
        <v>0</v>
      </c>
      <c r="P228" s="265">
        <f t="shared" ref="P228:P231" si="245">H228*N228</f>
        <v>0</v>
      </c>
      <c r="Q228" s="266">
        <f t="shared" ref="Q228:Q231" si="246">O228+P228</f>
        <v>0</v>
      </c>
      <c r="R228" s="274"/>
    </row>
    <row r="229" spans="1:18" s="262" customFormat="1" x14ac:dyDescent="0.3">
      <c r="A229" s="273">
        <f>IF(F229="","", COUNTA($F$17:F229))</f>
        <v>194</v>
      </c>
      <c r="B229" s="165"/>
      <c r="C229" s="165"/>
      <c r="D229" s="166"/>
      <c r="E229" s="296" t="s">
        <v>573</v>
      </c>
      <c r="F229" s="295">
        <v>197.78988900000002</v>
      </c>
      <c r="G229" s="432">
        <v>0.1</v>
      </c>
      <c r="H229" s="264">
        <f t="shared" ref="H229:H231" si="247">F229+F229*G229</f>
        <v>217.56887790000002</v>
      </c>
      <c r="I229" s="431" t="s">
        <v>105</v>
      </c>
      <c r="J229" s="223" t="s">
        <v>90</v>
      </c>
      <c r="K229" s="223" t="s">
        <v>90</v>
      </c>
      <c r="L229" s="224">
        <v>0</v>
      </c>
      <c r="M229" s="265">
        <v>0</v>
      </c>
      <c r="N229" s="265">
        <v>0</v>
      </c>
      <c r="O229" s="265">
        <f t="shared" si="244"/>
        <v>0</v>
      </c>
      <c r="P229" s="265">
        <f t="shared" si="245"/>
        <v>0</v>
      </c>
      <c r="Q229" s="266">
        <f t="shared" si="246"/>
        <v>0</v>
      </c>
      <c r="R229" s="274"/>
    </row>
    <row r="230" spans="1:18" s="262" customFormat="1" x14ac:dyDescent="0.3">
      <c r="A230" s="273">
        <f>IF(F230="","", COUNTA($F$17:F230))</f>
        <v>195</v>
      </c>
      <c r="B230" s="165"/>
      <c r="C230" s="165"/>
      <c r="D230" s="166"/>
      <c r="E230" s="296" t="s">
        <v>531</v>
      </c>
      <c r="F230" s="295">
        <v>406</v>
      </c>
      <c r="G230" s="432">
        <v>0.1</v>
      </c>
      <c r="H230" s="264">
        <f t="shared" si="247"/>
        <v>446.6</v>
      </c>
      <c r="I230" s="431" t="s">
        <v>105</v>
      </c>
      <c r="J230" s="223" t="s">
        <v>90</v>
      </c>
      <c r="K230" s="223" t="s">
        <v>90</v>
      </c>
      <c r="L230" s="224">
        <v>0</v>
      </c>
      <c r="M230" s="265">
        <v>0</v>
      </c>
      <c r="N230" s="265">
        <v>0</v>
      </c>
      <c r="O230" s="265">
        <f t="shared" si="244"/>
        <v>0</v>
      </c>
      <c r="P230" s="265">
        <f t="shared" si="245"/>
        <v>0</v>
      </c>
      <c r="Q230" s="266">
        <f t="shared" si="246"/>
        <v>0</v>
      </c>
      <c r="R230" s="274"/>
    </row>
    <row r="231" spans="1:18" s="262" customFormat="1" x14ac:dyDescent="0.3">
      <c r="A231" s="273">
        <f>IF(F231="","", COUNTA($F$17:F231))</f>
        <v>196</v>
      </c>
      <c r="B231" s="165"/>
      <c r="C231" s="165"/>
      <c r="D231" s="166"/>
      <c r="E231" s="296" t="s">
        <v>564</v>
      </c>
      <c r="F231" s="295">
        <v>406</v>
      </c>
      <c r="G231" s="432">
        <v>0.1</v>
      </c>
      <c r="H231" s="264">
        <f t="shared" si="247"/>
        <v>446.6</v>
      </c>
      <c r="I231" s="431" t="s">
        <v>105</v>
      </c>
      <c r="J231" s="223" t="s">
        <v>90</v>
      </c>
      <c r="K231" s="223" t="s">
        <v>90</v>
      </c>
      <c r="L231" s="224">
        <v>0</v>
      </c>
      <c r="M231" s="265">
        <v>0</v>
      </c>
      <c r="N231" s="265">
        <v>0</v>
      </c>
      <c r="O231" s="265">
        <f t="shared" si="244"/>
        <v>0</v>
      </c>
      <c r="P231" s="265">
        <f t="shared" si="245"/>
        <v>0</v>
      </c>
      <c r="Q231" s="266">
        <f t="shared" si="246"/>
        <v>0</v>
      </c>
      <c r="R231" s="274"/>
    </row>
    <row r="232" spans="1:18" s="262" customFormat="1" ht="93.6" x14ac:dyDescent="0.3">
      <c r="A232" s="273">
        <f>IF(F232="","", COUNTA($F$17:F232))</f>
        <v>197</v>
      </c>
      <c r="B232" s="165"/>
      <c r="C232" s="165"/>
      <c r="D232" s="166"/>
      <c r="E232" s="296" t="s">
        <v>574</v>
      </c>
      <c r="F232" s="295">
        <v>31.227999999999998</v>
      </c>
      <c r="G232" s="432">
        <v>0.1</v>
      </c>
      <c r="H232" s="264">
        <f>G232*F232+F232</f>
        <v>34.3508</v>
      </c>
      <c r="I232" s="431" t="s">
        <v>106</v>
      </c>
      <c r="J232" s="223" t="s">
        <v>90</v>
      </c>
      <c r="K232" s="223" t="s">
        <v>90</v>
      </c>
      <c r="L232" s="224">
        <v>0</v>
      </c>
      <c r="M232" s="265">
        <v>0</v>
      </c>
      <c r="N232" s="265">
        <v>0</v>
      </c>
      <c r="O232" s="265">
        <f t="shared" ref="O232:O235" si="248">H232*M232</f>
        <v>0</v>
      </c>
      <c r="P232" s="265">
        <f t="shared" ref="P232:P235" si="249">H232*N232</f>
        <v>0</v>
      </c>
      <c r="Q232" s="266">
        <f t="shared" ref="Q232:Q235" si="250">O232+P232</f>
        <v>0</v>
      </c>
      <c r="R232" s="274"/>
    </row>
    <row r="233" spans="1:18" s="262" customFormat="1" x14ac:dyDescent="0.3">
      <c r="A233" s="273">
        <f>IF(F233="","", COUNTA($F$17:F233))</f>
        <v>198</v>
      </c>
      <c r="B233" s="165"/>
      <c r="C233" s="165"/>
      <c r="D233" s="166"/>
      <c r="E233" s="296" t="s">
        <v>575</v>
      </c>
      <c r="F233" s="295">
        <v>288.04500000000002</v>
      </c>
      <c r="G233" s="432">
        <v>0.1</v>
      </c>
      <c r="H233" s="264">
        <f t="shared" ref="H233:H235" si="251">F233+F233*G233</f>
        <v>316.84950000000003</v>
      </c>
      <c r="I233" s="431" t="s">
        <v>105</v>
      </c>
      <c r="J233" s="223" t="s">
        <v>90</v>
      </c>
      <c r="K233" s="223" t="s">
        <v>90</v>
      </c>
      <c r="L233" s="224">
        <v>0</v>
      </c>
      <c r="M233" s="265">
        <v>0</v>
      </c>
      <c r="N233" s="265">
        <v>0</v>
      </c>
      <c r="O233" s="265">
        <f t="shared" si="248"/>
        <v>0</v>
      </c>
      <c r="P233" s="265">
        <f t="shared" si="249"/>
        <v>0</v>
      </c>
      <c r="Q233" s="266">
        <f t="shared" si="250"/>
        <v>0</v>
      </c>
      <c r="R233" s="274"/>
    </row>
    <row r="234" spans="1:18" s="262" customFormat="1" x14ac:dyDescent="0.3">
      <c r="A234" s="273">
        <f>IF(F234="","", COUNTA($F$17:F234))</f>
        <v>199</v>
      </c>
      <c r="B234" s="165"/>
      <c r="C234" s="165"/>
      <c r="D234" s="166"/>
      <c r="E234" s="296" t="s">
        <v>531</v>
      </c>
      <c r="F234" s="295">
        <v>541</v>
      </c>
      <c r="G234" s="432">
        <v>0.1</v>
      </c>
      <c r="H234" s="264">
        <f t="shared" si="251"/>
        <v>595.1</v>
      </c>
      <c r="I234" s="431" t="s">
        <v>105</v>
      </c>
      <c r="J234" s="223" t="s">
        <v>90</v>
      </c>
      <c r="K234" s="223" t="s">
        <v>90</v>
      </c>
      <c r="L234" s="224">
        <v>0</v>
      </c>
      <c r="M234" s="265">
        <v>0</v>
      </c>
      <c r="N234" s="265">
        <v>0</v>
      </c>
      <c r="O234" s="265">
        <f t="shared" si="248"/>
        <v>0</v>
      </c>
      <c r="P234" s="265">
        <f t="shared" si="249"/>
        <v>0</v>
      </c>
      <c r="Q234" s="266">
        <f t="shared" si="250"/>
        <v>0</v>
      </c>
      <c r="R234" s="274"/>
    </row>
    <row r="235" spans="1:18" s="262" customFormat="1" x14ac:dyDescent="0.3">
      <c r="A235" s="273">
        <f>IF(F235="","", COUNTA($F$17:F235))</f>
        <v>200</v>
      </c>
      <c r="B235" s="165"/>
      <c r="C235" s="165"/>
      <c r="D235" s="166"/>
      <c r="E235" s="296" t="s">
        <v>564</v>
      </c>
      <c r="F235" s="295">
        <v>541</v>
      </c>
      <c r="G235" s="432">
        <v>0.1</v>
      </c>
      <c r="H235" s="264">
        <f t="shared" si="251"/>
        <v>595.1</v>
      </c>
      <c r="I235" s="431" t="s">
        <v>105</v>
      </c>
      <c r="J235" s="223" t="s">
        <v>90</v>
      </c>
      <c r="K235" s="223" t="s">
        <v>90</v>
      </c>
      <c r="L235" s="224">
        <v>0</v>
      </c>
      <c r="M235" s="265">
        <v>0</v>
      </c>
      <c r="N235" s="265">
        <v>0</v>
      </c>
      <c r="O235" s="265">
        <f t="shared" si="248"/>
        <v>0</v>
      </c>
      <c r="P235" s="265">
        <f t="shared" si="249"/>
        <v>0</v>
      </c>
      <c r="Q235" s="266">
        <f t="shared" si="250"/>
        <v>0</v>
      </c>
      <c r="R235" s="274"/>
    </row>
    <row r="236" spans="1:18" s="262" customFormat="1" ht="93.6" x14ac:dyDescent="0.3">
      <c r="A236" s="273">
        <f>IF(F236="","", COUNTA($F$17:F236))</f>
        <v>201</v>
      </c>
      <c r="B236" s="165"/>
      <c r="C236" s="165"/>
      <c r="D236" s="166"/>
      <c r="E236" s="296" t="s">
        <v>565</v>
      </c>
      <c r="F236" s="295">
        <v>25.358566666666668</v>
      </c>
      <c r="G236" s="432">
        <v>0.1</v>
      </c>
      <c r="H236" s="264">
        <f>G236*F236+F236</f>
        <v>27.894423333333336</v>
      </c>
      <c r="I236" s="431" t="s">
        <v>106</v>
      </c>
      <c r="J236" s="223" t="s">
        <v>90</v>
      </c>
      <c r="K236" s="223" t="s">
        <v>90</v>
      </c>
      <c r="L236" s="224">
        <v>0</v>
      </c>
      <c r="M236" s="265">
        <v>0</v>
      </c>
      <c r="N236" s="265">
        <v>0</v>
      </c>
      <c r="O236" s="265">
        <f t="shared" ref="O236:O239" si="252">H236*M236</f>
        <v>0</v>
      </c>
      <c r="P236" s="265">
        <f t="shared" ref="P236:P239" si="253">H236*N236</f>
        <v>0</v>
      </c>
      <c r="Q236" s="266">
        <f t="shared" ref="Q236:Q239" si="254">O236+P236</f>
        <v>0</v>
      </c>
      <c r="R236" s="274"/>
    </row>
    <row r="237" spans="1:18" s="262" customFormat="1" x14ac:dyDescent="0.3">
      <c r="A237" s="273">
        <f>IF(F237="","", COUNTA($F$17:F237))</f>
        <v>202</v>
      </c>
      <c r="B237" s="165"/>
      <c r="C237" s="165"/>
      <c r="D237" s="166"/>
      <c r="E237" s="296" t="s">
        <v>576</v>
      </c>
      <c r="F237" s="295">
        <v>239.76</v>
      </c>
      <c r="G237" s="432">
        <v>0.1</v>
      </c>
      <c r="H237" s="264">
        <f t="shared" ref="H237:H239" si="255">F237+F237*G237</f>
        <v>263.73599999999999</v>
      </c>
      <c r="I237" s="431" t="s">
        <v>105</v>
      </c>
      <c r="J237" s="223" t="s">
        <v>90</v>
      </c>
      <c r="K237" s="223" t="s">
        <v>90</v>
      </c>
      <c r="L237" s="224">
        <v>0</v>
      </c>
      <c r="M237" s="265">
        <v>0</v>
      </c>
      <c r="N237" s="265">
        <v>0</v>
      </c>
      <c r="O237" s="265">
        <f t="shared" si="252"/>
        <v>0</v>
      </c>
      <c r="P237" s="265">
        <f t="shared" si="253"/>
        <v>0</v>
      </c>
      <c r="Q237" s="266">
        <f t="shared" si="254"/>
        <v>0</v>
      </c>
      <c r="R237" s="274"/>
    </row>
    <row r="238" spans="1:18" s="262" customFormat="1" x14ac:dyDescent="0.3">
      <c r="A238" s="273">
        <f>IF(F238="","", COUNTA($F$17:F238))</f>
        <v>203</v>
      </c>
      <c r="B238" s="165"/>
      <c r="C238" s="165"/>
      <c r="D238" s="166"/>
      <c r="E238" s="296" t="s">
        <v>531</v>
      </c>
      <c r="F238" s="295">
        <v>445</v>
      </c>
      <c r="G238" s="432">
        <v>0.1</v>
      </c>
      <c r="H238" s="264">
        <f t="shared" si="255"/>
        <v>489.5</v>
      </c>
      <c r="I238" s="431" t="s">
        <v>105</v>
      </c>
      <c r="J238" s="223" t="s">
        <v>90</v>
      </c>
      <c r="K238" s="223" t="s">
        <v>90</v>
      </c>
      <c r="L238" s="224">
        <v>0</v>
      </c>
      <c r="M238" s="265">
        <v>0</v>
      </c>
      <c r="N238" s="265">
        <v>0</v>
      </c>
      <c r="O238" s="265">
        <f t="shared" si="252"/>
        <v>0</v>
      </c>
      <c r="P238" s="265">
        <f t="shared" si="253"/>
        <v>0</v>
      </c>
      <c r="Q238" s="266">
        <f t="shared" si="254"/>
        <v>0</v>
      </c>
      <c r="R238" s="274"/>
    </row>
    <row r="239" spans="1:18" s="262" customFormat="1" x14ac:dyDescent="0.3">
      <c r="A239" s="273">
        <f>IF(F239="","", COUNTA($F$17:F239))</f>
        <v>204</v>
      </c>
      <c r="B239" s="165"/>
      <c r="C239" s="165"/>
      <c r="D239" s="166"/>
      <c r="E239" s="296" t="s">
        <v>564</v>
      </c>
      <c r="F239" s="295">
        <v>445</v>
      </c>
      <c r="G239" s="432">
        <v>0.1</v>
      </c>
      <c r="H239" s="264">
        <f t="shared" si="255"/>
        <v>489.5</v>
      </c>
      <c r="I239" s="431" t="s">
        <v>105</v>
      </c>
      <c r="J239" s="223" t="s">
        <v>90</v>
      </c>
      <c r="K239" s="223" t="s">
        <v>90</v>
      </c>
      <c r="L239" s="224">
        <v>0</v>
      </c>
      <c r="M239" s="265">
        <v>0</v>
      </c>
      <c r="N239" s="265">
        <v>0</v>
      </c>
      <c r="O239" s="265">
        <f t="shared" si="252"/>
        <v>0</v>
      </c>
      <c r="P239" s="265">
        <f t="shared" si="253"/>
        <v>0</v>
      </c>
      <c r="Q239" s="266">
        <f t="shared" si="254"/>
        <v>0</v>
      </c>
      <c r="R239" s="274"/>
    </row>
    <row r="240" spans="1:18" s="262" customFormat="1" ht="93.6" x14ac:dyDescent="0.3">
      <c r="A240" s="273">
        <f>IF(F240="","", COUNTA($F$17:F240))</f>
        <v>205</v>
      </c>
      <c r="B240" s="165"/>
      <c r="C240" s="165"/>
      <c r="D240" s="166"/>
      <c r="E240" s="296" t="s">
        <v>565</v>
      </c>
      <c r="F240" s="295">
        <v>28.512200000000004</v>
      </c>
      <c r="G240" s="432">
        <v>0.1</v>
      </c>
      <c r="H240" s="264">
        <f>G240*F240+F240</f>
        <v>31.363420000000005</v>
      </c>
      <c r="I240" s="431" t="s">
        <v>106</v>
      </c>
      <c r="J240" s="223" t="s">
        <v>90</v>
      </c>
      <c r="K240" s="223" t="s">
        <v>90</v>
      </c>
      <c r="L240" s="224">
        <v>0</v>
      </c>
      <c r="M240" s="265">
        <v>0</v>
      </c>
      <c r="N240" s="265">
        <v>0</v>
      </c>
      <c r="O240" s="265">
        <f t="shared" ref="O240:O243" si="256">H240*M240</f>
        <v>0</v>
      </c>
      <c r="P240" s="265">
        <f t="shared" ref="P240:P243" si="257">H240*N240</f>
        <v>0</v>
      </c>
      <c r="Q240" s="266">
        <f t="shared" ref="Q240:Q243" si="258">O240+P240</f>
        <v>0</v>
      </c>
      <c r="R240" s="274"/>
    </row>
    <row r="241" spans="1:18" s="262" customFormat="1" x14ac:dyDescent="0.3">
      <c r="A241" s="273">
        <f>IF(F241="","", COUNTA($F$17:F241))</f>
        <v>206</v>
      </c>
      <c r="B241" s="165"/>
      <c r="C241" s="165"/>
      <c r="D241" s="166"/>
      <c r="E241" s="296" t="s">
        <v>577</v>
      </c>
      <c r="F241" s="295">
        <v>266.39999999999998</v>
      </c>
      <c r="G241" s="432">
        <v>0.1</v>
      </c>
      <c r="H241" s="264">
        <f t="shared" ref="H241:H243" si="259">F241+F241*G241</f>
        <v>293.03999999999996</v>
      </c>
      <c r="I241" s="431" t="s">
        <v>105</v>
      </c>
      <c r="J241" s="223" t="s">
        <v>90</v>
      </c>
      <c r="K241" s="223" t="s">
        <v>90</v>
      </c>
      <c r="L241" s="224">
        <v>0</v>
      </c>
      <c r="M241" s="265">
        <v>0</v>
      </c>
      <c r="N241" s="265">
        <v>0</v>
      </c>
      <c r="O241" s="265">
        <f t="shared" si="256"/>
        <v>0</v>
      </c>
      <c r="P241" s="265">
        <f t="shared" si="257"/>
        <v>0</v>
      </c>
      <c r="Q241" s="266">
        <f t="shared" si="258"/>
        <v>0</v>
      </c>
      <c r="R241" s="274"/>
    </row>
    <row r="242" spans="1:18" s="262" customFormat="1" x14ac:dyDescent="0.3">
      <c r="A242" s="273">
        <f>IF(F242="","", COUNTA($F$17:F242))</f>
        <v>207</v>
      </c>
      <c r="B242" s="165"/>
      <c r="C242" s="165"/>
      <c r="D242" s="166"/>
      <c r="E242" s="296" t="s">
        <v>531</v>
      </c>
      <c r="F242" s="295">
        <v>498</v>
      </c>
      <c r="G242" s="432">
        <v>0.1</v>
      </c>
      <c r="H242" s="264">
        <f t="shared" si="259"/>
        <v>547.79999999999995</v>
      </c>
      <c r="I242" s="431" t="s">
        <v>105</v>
      </c>
      <c r="J242" s="223" t="s">
        <v>90</v>
      </c>
      <c r="K242" s="223" t="s">
        <v>90</v>
      </c>
      <c r="L242" s="224">
        <v>0</v>
      </c>
      <c r="M242" s="265">
        <v>0</v>
      </c>
      <c r="N242" s="265">
        <v>0</v>
      </c>
      <c r="O242" s="265">
        <f t="shared" si="256"/>
        <v>0</v>
      </c>
      <c r="P242" s="265">
        <f t="shared" si="257"/>
        <v>0</v>
      </c>
      <c r="Q242" s="266">
        <f t="shared" si="258"/>
        <v>0</v>
      </c>
      <c r="R242" s="274"/>
    </row>
    <row r="243" spans="1:18" s="262" customFormat="1" x14ac:dyDescent="0.3">
      <c r="A243" s="273">
        <f>IF(F243="","", COUNTA($F$17:F243))</f>
        <v>208</v>
      </c>
      <c r="B243" s="165"/>
      <c r="C243" s="165"/>
      <c r="D243" s="166"/>
      <c r="E243" s="296" t="s">
        <v>564</v>
      </c>
      <c r="F243" s="295">
        <v>498</v>
      </c>
      <c r="G243" s="432">
        <v>0.1</v>
      </c>
      <c r="H243" s="264">
        <f t="shared" si="259"/>
        <v>547.79999999999995</v>
      </c>
      <c r="I243" s="431" t="s">
        <v>105</v>
      </c>
      <c r="J243" s="223" t="s">
        <v>90</v>
      </c>
      <c r="K243" s="223" t="s">
        <v>90</v>
      </c>
      <c r="L243" s="224">
        <v>0</v>
      </c>
      <c r="M243" s="265">
        <v>0</v>
      </c>
      <c r="N243" s="265">
        <v>0</v>
      </c>
      <c r="O243" s="265">
        <f t="shared" si="256"/>
        <v>0</v>
      </c>
      <c r="P243" s="265">
        <f t="shared" si="257"/>
        <v>0</v>
      </c>
      <c r="Q243" s="266">
        <f t="shared" si="258"/>
        <v>0</v>
      </c>
      <c r="R243" s="274"/>
    </row>
    <row r="244" spans="1:18" s="262" customFormat="1" ht="93.6" x14ac:dyDescent="0.3">
      <c r="A244" s="273">
        <f>IF(F244="","", COUNTA($F$17:F244))</f>
        <v>209</v>
      </c>
      <c r="B244" s="165"/>
      <c r="C244" s="165"/>
      <c r="D244" s="166"/>
      <c r="E244" s="296" t="s">
        <v>572</v>
      </c>
      <c r="F244" s="295">
        <v>26.638766666666669</v>
      </c>
      <c r="G244" s="432">
        <v>0.1</v>
      </c>
      <c r="H244" s="264">
        <f>G244*F244+F244</f>
        <v>29.302643333333336</v>
      </c>
      <c r="I244" s="431" t="s">
        <v>106</v>
      </c>
      <c r="J244" s="223" t="s">
        <v>90</v>
      </c>
      <c r="K244" s="223" t="s">
        <v>90</v>
      </c>
      <c r="L244" s="224">
        <v>0</v>
      </c>
      <c r="M244" s="265">
        <v>0</v>
      </c>
      <c r="N244" s="265">
        <v>0</v>
      </c>
      <c r="O244" s="265">
        <f t="shared" ref="O244:O247" si="260">H244*M244</f>
        <v>0</v>
      </c>
      <c r="P244" s="265">
        <f t="shared" ref="P244:P247" si="261">H244*N244</f>
        <v>0</v>
      </c>
      <c r="Q244" s="266">
        <f t="shared" ref="Q244:Q247" si="262">O244+P244</f>
        <v>0</v>
      </c>
      <c r="R244" s="274"/>
    </row>
    <row r="245" spans="1:18" s="262" customFormat="1" x14ac:dyDescent="0.3">
      <c r="A245" s="273">
        <f>IF(F245="","", COUNTA($F$17:F245))</f>
        <v>210</v>
      </c>
      <c r="B245" s="165"/>
      <c r="C245" s="165"/>
      <c r="D245" s="166"/>
      <c r="E245" s="296" t="s">
        <v>578</v>
      </c>
      <c r="F245" s="295">
        <v>251.41499999999999</v>
      </c>
      <c r="G245" s="432">
        <v>0.1</v>
      </c>
      <c r="H245" s="264">
        <f t="shared" ref="H245:H247" si="263">F245+F245*G245</f>
        <v>276.55649999999997</v>
      </c>
      <c r="I245" s="431" t="s">
        <v>105</v>
      </c>
      <c r="J245" s="223" t="s">
        <v>90</v>
      </c>
      <c r="K245" s="223" t="s">
        <v>90</v>
      </c>
      <c r="L245" s="224">
        <v>0</v>
      </c>
      <c r="M245" s="265">
        <v>0</v>
      </c>
      <c r="N245" s="265">
        <v>0</v>
      </c>
      <c r="O245" s="265">
        <f t="shared" si="260"/>
        <v>0</v>
      </c>
      <c r="P245" s="265">
        <f t="shared" si="261"/>
        <v>0</v>
      </c>
      <c r="Q245" s="266">
        <f t="shared" si="262"/>
        <v>0</v>
      </c>
      <c r="R245" s="274"/>
    </row>
    <row r="246" spans="1:18" s="262" customFormat="1" x14ac:dyDescent="0.3">
      <c r="A246" s="273">
        <f>IF(F246="","", COUNTA($F$17:F246))</f>
        <v>211</v>
      </c>
      <c r="B246" s="165"/>
      <c r="C246" s="165"/>
      <c r="D246" s="166"/>
      <c r="E246" s="296" t="s">
        <v>531</v>
      </c>
      <c r="F246" s="295">
        <v>467</v>
      </c>
      <c r="G246" s="432">
        <v>0.1</v>
      </c>
      <c r="H246" s="264">
        <f t="shared" si="263"/>
        <v>513.70000000000005</v>
      </c>
      <c r="I246" s="431" t="s">
        <v>105</v>
      </c>
      <c r="J246" s="223" t="s">
        <v>90</v>
      </c>
      <c r="K246" s="223" t="s">
        <v>90</v>
      </c>
      <c r="L246" s="224">
        <v>0</v>
      </c>
      <c r="M246" s="265">
        <v>0</v>
      </c>
      <c r="N246" s="265">
        <v>0</v>
      </c>
      <c r="O246" s="265">
        <f t="shared" si="260"/>
        <v>0</v>
      </c>
      <c r="P246" s="265">
        <f t="shared" si="261"/>
        <v>0</v>
      </c>
      <c r="Q246" s="266">
        <f t="shared" si="262"/>
        <v>0</v>
      </c>
      <c r="R246" s="274"/>
    </row>
    <row r="247" spans="1:18" s="262" customFormat="1" x14ac:dyDescent="0.3">
      <c r="A247" s="273">
        <f>IF(F247="","", COUNTA($F$17:F247))</f>
        <v>212</v>
      </c>
      <c r="B247" s="165"/>
      <c r="C247" s="165"/>
      <c r="D247" s="166"/>
      <c r="E247" s="296" t="s">
        <v>564</v>
      </c>
      <c r="F247" s="295">
        <v>467</v>
      </c>
      <c r="G247" s="432">
        <v>0.1</v>
      </c>
      <c r="H247" s="264">
        <f t="shared" si="263"/>
        <v>513.70000000000005</v>
      </c>
      <c r="I247" s="431" t="s">
        <v>105</v>
      </c>
      <c r="J247" s="223" t="s">
        <v>90</v>
      </c>
      <c r="K247" s="223" t="s">
        <v>90</v>
      </c>
      <c r="L247" s="224">
        <v>0</v>
      </c>
      <c r="M247" s="265">
        <v>0</v>
      </c>
      <c r="N247" s="265">
        <v>0</v>
      </c>
      <c r="O247" s="265">
        <f t="shared" si="260"/>
        <v>0</v>
      </c>
      <c r="P247" s="265">
        <f t="shared" si="261"/>
        <v>0</v>
      </c>
      <c r="Q247" s="266">
        <f t="shared" si="262"/>
        <v>0</v>
      </c>
      <c r="R247" s="274"/>
    </row>
    <row r="248" spans="1:18" s="262" customFormat="1" ht="93.6" x14ac:dyDescent="0.3">
      <c r="A248" s="273">
        <f>IF(F248="","", COUNTA($F$17:F248))</f>
        <v>213</v>
      </c>
      <c r="B248" s="165"/>
      <c r="C248" s="165"/>
      <c r="D248" s="166"/>
      <c r="E248" s="296" t="s">
        <v>572</v>
      </c>
      <c r="F248" s="295">
        <v>29.641933333333334</v>
      </c>
      <c r="G248" s="432">
        <v>0.1</v>
      </c>
      <c r="H248" s="264">
        <f>G248*F248+F248</f>
        <v>32.606126666666668</v>
      </c>
      <c r="I248" s="431" t="s">
        <v>106</v>
      </c>
      <c r="J248" s="223" t="s">
        <v>90</v>
      </c>
      <c r="K248" s="223" t="s">
        <v>90</v>
      </c>
      <c r="L248" s="224">
        <v>0</v>
      </c>
      <c r="M248" s="265">
        <v>0</v>
      </c>
      <c r="N248" s="265">
        <v>0</v>
      </c>
      <c r="O248" s="265">
        <f t="shared" ref="O248:O251" si="264">H248*M248</f>
        <v>0</v>
      </c>
      <c r="P248" s="265">
        <f t="shared" ref="P248:P251" si="265">H248*N248</f>
        <v>0</v>
      </c>
      <c r="Q248" s="266">
        <f t="shared" ref="Q248:Q251" si="266">O248+P248</f>
        <v>0</v>
      </c>
      <c r="R248" s="274"/>
    </row>
    <row r="249" spans="1:18" s="262" customFormat="1" x14ac:dyDescent="0.3">
      <c r="A249" s="273">
        <f>IF(F249="","", COUNTA($F$17:F249))</f>
        <v>214</v>
      </c>
      <c r="B249" s="165"/>
      <c r="C249" s="165"/>
      <c r="D249" s="166"/>
      <c r="E249" s="296" t="s">
        <v>579</v>
      </c>
      <c r="F249" s="295">
        <v>279.72000000000003</v>
      </c>
      <c r="G249" s="432">
        <v>0.1</v>
      </c>
      <c r="H249" s="264">
        <f t="shared" ref="H249:H251" si="267">F249+F249*G249</f>
        <v>307.69200000000001</v>
      </c>
      <c r="I249" s="431" t="s">
        <v>105</v>
      </c>
      <c r="J249" s="223" t="s">
        <v>90</v>
      </c>
      <c r="K249" s="223" t="s">
        <v>90</v>
      </c>
      <c r="L249" s="224">
        <v>0</v>
      </c>
      <c r="M249" s="265">
        <v>0</v>
      </c>
      <c r="N249" s="265">
        <v>0</v>
      </c>
      <c r="O249" s="265">
        <f t="shared" si="264"/>
        <v>0</v>
      </c>
      <c r="P249" s="265">
        <f t="shared" si="265"/>
        <v>0</v>
      </c>
      <c r="Q249" s="266">
        <f t="shared" si="266"/>
        <v>0</v>
      </c>
      <c r="R249" s="274"/>
    </row>
    <row r="250" spans="1:18" s="262" customFormat="1" x14ac:dyDescent="0.3">
      <c r="A250" s="273">
        <f>IF(F250="","", COUNTA($F$17:F250))</f>
        <v>215</v>
      </c>
      <c r="B250" s="165"/>
      <c r="C250" s="165"/>
      <c r="D250" s="166"/>
      <c r="E250" s="296" t="s">
        <v>531</v>
      </c>
      <c r="F250" s="295">
        <v>520</v>
      </c>
      <c r="G250" s="432">
        <v>0.1</v>
      </c>
      <c r="H250" s="264">
        <f t="shared" si="267"/>
        <v>572</v>
      </c>
      <c r="I250" s="431" t="s">
        <v>105</v>
      </c>
      <c r="J250" s="223" t="s">
        <v>90</v>
      </c>
      <c r="K250" s="223" t="s">
        <v>90</v>
      </c>
      <c r="L250" s="224">
        <v>0</v>
      </c>
      <c r="M250" s="265">
        <v>0</v>
      </c>
      <c r="N250" s="265">
        <v>0</v>
      </c>
      <c r="O250" s="265">
        <f t="shared" si="264"/>
        <v>0</v>
      </c>
      <c r="P250" s="265">
        <f t="shared" si="265"/>
        <v>0</v>
      </c>
      <c r="Q250" s="266">
        <f t="shared" si="266"/>
        <v>0</v>
      </c>
      <c r="R250" s="274"/>
    </row>
    <row r="251" spans="1:18" s="262" customFormat="1" x14ac:dyDescent="0.3">
      <c r="A251" s="273">
        <f>IF(F251="","", COUNTA($F$17:F251))</f>
        <v>216</v>
      </c>
      <c r="B251" s="165"/>
      <c r="C251" s="165"/>
      <c r="D251" s="166"/>
      <c r="E251" s="296" t="s">
        <v>564</v>
      </c>
      <c r="F251" s="295">
        <v>520</v>
      </c>
      <c r="G251" s="432">
        <v>0.1</v>
      </c>
      <c r="H251" s="264">
        <f t="shared" si="267"/>
        <v>572</v>
      </c>
      <c r="I251" s="431" t="s">
        <v>105</v>
      </c>
      <c r="J251" s="223" t="s">
        <v>90</v>
      </c>
      <c r="K251" s="223" t="s">
        <v>90</v>
      </c>
      <c r="L251" s="224">
        <v>0</v>
      </c>
      <c r="M251" s="265">
        <v>0</v>
      </c>
      <c r="N251" s="265">
        <v>0</v>
      </c>
      <c r="O251" s="265">
        <f t="shared" si="264"/>
        <v>0</v>
      </c>
      <c r="P251" s="265">
        <f t="shared" si="265"/>
        <v>0</v>
      </c>
      <c r="Q251" s="266">
        <f t="shared" si="266"/>
        <v>0</v>
      </c>
      <c r="R251" s="274"/>
    </row>
    <row r="252" spans="1:18" s="262" customFormat="1" ht="93.6" x14ac:dyDescent="0.3">
      <c r="A252" s="273">
        <f>IF(F252="","", COUNTA($F$17:F252))</f>
        <v>217</v>
      </c>
      <c r="B252" s="165"/>
      <c r="C252" s="165"/>
      <c r="D252" s="166"/>
      <c r="E252" s="296" t="s">
        <v>572</v>
      </c>
      <c r="F252" s="295">
        <v>25.415299999999998</v>
      </c>
      <c r="G252" s="432">
        <v>0.1</v>
      </c>
      <c r="H252" s="264">
        <f>G252*F252+F252</f>
        <v>27.956829999999997</v>
      </c>
      <c r="I252" s="431" t="s">
        <v>106</v>
      </c>
      <c r="J252" s="223" t="s">
        <v>90</v>
      </c>
      <c r="K252" s="223" t="s">
        <v>90</v>
      </c>
      <c r="L252" s="224">
        <v>0</v>
      </c>
      <c r="M252" s="265">
        <v>0</v>
      </c>
      <c r="N252" s="265">
        <v>0</v>
      </c>
      <c r="O252" s="265">
        <f t="shared" ref="O252:O255" si="268">H252*M252</f>
        <v>0</v>
      </c>
      <c r="P252" s="265">
        <f t="shared" ref="P252:P255" si="269">H252*N252</f>
        <v>0</v>
      </c>
      <c r="Q252" s="266">
        <f t="shared" ref="Q252:Q255" si="270">O252+P252</f>
        <v>0</v>
      </c>
      <c r="R252" s="274"/>
    </row>
    <row r="253" spans="1:18" s="262" customFormat="1" x14ac:dyDescent="0.3">
      <c r="A253" s="273">
        <f>IF(F253="","", COUNTA($F$17:F253))</f>
        <v>218</v>
      </c>
      <c r="B253" s="165"/>
      <c r="C253" s="165"/>
      <c r="D253" s="166"/>
      <c r="E253" s="296" t="s">
        <v>580</v>
      </c>
      <c r="F253" s="295">
        <v>246.42000000000002</v>
      </c>
      <c r="G253" s="432">
        <v>0.1</v>
      </c>
      <c r="H253" s="264">
        <f t="shared" ref="H253:H255" si="271">F253+F253*G253</f>
        <v>271.06200000000001</v>
      </c>
      <c r="I253" s="431" t="s">
        <v>105</v>
      </c>
      <c r="J253" s="223" t="s">
        <v>90</v>
      </c>
      <c r="K253" s="223" t="s">
        <v>90</v>
      </c>
      <c r="L253" s="224">
        <v>0</v>
      </c>
      <c r="M253" s="265">
        <v>0</v>
      </c>
      <c r="N253" s="265">
        <v>0</v>
      </c>
      <c r="O253" s="265">
        <f t="shared" si="268"/>
        <v>0</v>
      </c>
      <c r="P253" s="265">
        <f t="shared" si="269"/>
        <v>0</v>
      </c>
      <c r="Q253" s="266">
        <f t="shared" si="270"/>
        <v>0</v>
      </c>
      <c r="R253" s="274"/>
    </row>
    <row r="254" spans="1:18" s="262" customFormat="1" x14ac:dyDescent="0.3">
      <c r="A254" s="273">
        <f>IF(F254="","", COUNTA($F$17:F254))</f>
        <v>219</v>
      </c>
      <c r="B254" s="165"/>
      <c r="C254" s="165"/>
      <c r="D254" s="166"/>
      <c r="E254" s="296" t="s">
        <v>531</v>
      </c>
      <c r="F254" s="295">
        <v>452</v>
      </c>
      <c r="G254" s="432">
        <v>0.1</v>
      </c>
      <c r="H254" s="264">
        <f t="shared" si="271"/>
        <v>497.2</v>
      </c>
      <c r="I254" s="431" t="s">
        <v>105</v>
      </c>
      <c r="J254" s="223" t="s">
        <v>90</v>
      </c>
      <c r="K254" s="223" t="s">
        <v>90</v>
      </c>
      <c r="L254" s="224">
        <v>0</v>
      </c>
      <c r="M254" s="265">
        <v>0</v>
      </c>
      <c r="N254" s="265">
        <v>0</v>
      </c>
      <c r="O254" s="265">
        <f t="shared" si="268"/>
        <v>0</v>
      </c>
      <c r="P254" s="265">
        <f t="shared" si="269"/>
        <v>0</v>
      </c>
      <c r="Q254" s="266">
        <f t="shared" si="270"/>
        <v>0</v>
      </c>
      <c r="R254" s="274"/>
    </row>
    <row r="255" spans="1:18" s="262" customFormat="1" x14ac:dyDescent="0.3">
      <c r="A255" s="273">
        <f>IF(F255="","", COUNTA($F$17:F255))</f>
        <v>220</v>
      </c>
      <c r="B255" s="165"/>
      <c r="C255" s="165"/>
      <c r="D255" s="166"/>
      <c r="E255" s="296" t="s">
        <v>564</v>
      </c>
      <c r="F255" s="295">
        <v>452</v>
      </c>
      <c r="G255" s="432">
        <v>0.1</v>
      </c>
      <c r="H255" s="264">
        <f t="shared" si="271"/>
        <v>497.2</v>
      </c>
      <c r="I255" s="431" t="s">
        <v>105</v>
      </c>
      <c r="J255" s="223" t="s">
        <v>90</v>
      </c>
      <c r="K255" s="223" t="s">
        <v>90</v>
      </c>
      <c r="L255" s="224">
        <v>0</v>
      </c>
      <c r="M255" s="265">
        <v>0</v>
      </c>
      <c r="N255" s="265">
        <v>0</v>
      </c>
      <c r="O255" s="265">
        <f t="shared" si="268"/>
        <v>0</v>
      </c>
      <c r="P255" s="265">
        <f t="shared" si="269"/>
        <v>0</v>
      </c>
      <c r="Q255" s="266">
        <f t="shared" si="270"/>
        <v>0</v>
      </c>
      <c r="R255" s="274"/>
    </row>
    <row r="256" spans="1:18" s="262" customFormat="1" ht="93.6" x14ac:dyDescent="0.3">
      <c r="A256" s="273">
        <f>IF(F256="","", COUNTA($F$17:F256))</f>
        <v>221</v>
      </c>
      <c r="B256" s="165"/>
      <c r="C256" s="165"/>
      <c r="D256" s="166"/>
      <c r="E256" s="296" t="s">
        <v>572</v>
      </c>
      <c r="F256" s="295">
        <v>29.101733333333332</v>
      </c>
      <c r="G256" s="432">
        <v>0.1</v>
      </c>
      <c r="H256" s="264">
        <f>G256*F256+F256</f>
        <v>32.011906666666668</v>
      </c>
      <c r="I256" s="431" t="s">
        <v>106</v>
      </c>
      <c r="J256" s="223" t="s">
        <v>90</v>
      </c>
      <c r="K256" s="223" t="s">
        <v>90</v>
      </c>
      <c r="L256" s="224">
        <v>0</v>
      </c>
      <c r="M256" s="265">
        <v>0</v>
      </c>
      <c r="N256" s="265">
        <v>0</v>
      </c>
      <c r="O256" s="265">
        <f t="shared" ref="O256:O259" si="272">H256*M256</f>
        <v>0</v>
      </c>
      <c r="P256" s="265">
        <f t="shared" ref="P256:P259" si="273">H256*N256</f>
        <v>0</v>
      </c>
      <c r="Q256" s="266">
        <f t="shared" ref="Q256:Q259" si="274">O256+P256</f>
        <v>0</v>
      </c>
      <c r="R256" s="274"/>
    </row>
    <row r="257" spans="1:18" s="262" customFormat="1" x14ac:dyDescent="0.3">
      <c r="A257" s="273">
        <f>IF(F257="","", COUNTA($F$17:F257))</f>
        <v>222</v>
      </c>
      <c r="B257" s="165"/>
      <c r="C257" s="165"/>
      <c r="D257" s="166"/>
      <c r="E257" s="296" t="s">
        <v>581</v>
      </c>
      <c r="F257" s="295">
        <v>273.06</v>
      </c>
      <c r="G257" s="432">
        <v>0.1</v>
      </c>
      <c r="H257" s="264">
        <f t="shared" ref="H257:H259" si="275">F257+F257*G257</f>
        <v>300.36599999999999</v>
      </c>
      <c r="I257" s="431" t="s">
        <v>105</v>
      </c>
      <c r="J257" s="223" t="s">
        <v>90</v>
      </c>
      <c r="K257" s="223" t="s">
        <v>90</v>
      </c>
      <c r="L257" s="224">
        <v>0</v>
      </c>
      <c r="M257" s="265">
        <v>0</v>
      </c>
      <c r="N257" s="265">
        <v>0</v>
      </c>
      <c r="O257" s="265">
        <f t="shared" si="272"/>
        <v>0</v>
      </c>
      <c r="P257" s="265">
        <f t="shared" si="273"/>
        <v>0</v>
      </c>
      <c r="Q257" s="266">
        <f t="shared" si="274"/>
        <v>0</v>
      </c>
      <c r="R257" s="274"/>
    </row>
    <row r="258" spans="1:18" s="262" customFormat="1" x14ac:dyDescent="0.3">
      <c r="A258" s="273">
        <f>IF(F258="","", COUNTA($F$17:F258))</f>
        <v>223</v>
      </c>
      <c r="B258" s="165"/>
      <c r="C258" s="165"/>
      <c r="D258" s="166"/>
      <c r="E258" s="296" t="s">
        <v>531</v>
      </c>
      <c r="F258" s="295">
        <v>509</v>
      </c>
      <c r="G258" s="432">
        <v>0.1</v>
      </c>
      <c r="H258" s="264">
        <f t="shared" si="275"/>
        <v>559.9</v>
      </c>
      <c r="I258" s="431" t="s">
        <v>105</v>
      </c>
      <c r="J258" s="223" t="s">
        <v>90</v>
      </c>
      <c r="K258" s="223" t="s">
        <v>90</v>
      </c>
      <c r="L258" s="224">
        <v>0</v>
      </c>
      <c r="M258" s="265">
        <v>0</v>
      </c>
      <c r="N258" s="265">
        <v>0</v>
      </c>
      <c r="O258" s="265">
        <f t="shared" si="272"/>
        <v>0</v>
      </c>
      <c r="P258" s="265">
        <f t="shared" si="273"/>
        <v>0</v>
      </c>
      <c r="Q258" s="266">
        <f t="shared" si="274"/>
        <v>0</v>
      </c>
      <c r="R258" s="274"/>
    </row>
    <row r="259" spans="1:18" s="262" customFormat="1" x14ac:dyDescent="0.3">
      <c r="A259" s="273">
        <f>IF(F259="","", COUNTA($F$17:F259))</f>
        <v>224</v>
      </c>
      <c r="B259" s="165"/>
      <c r="C259" s="165"/>
      <c r="D259" s="166"/>
      <c r="E259" s="296" t="s">
        <v>564</v>
      </c>
      <c r="F259" s="295">
        <v>509</v>
      </c>
      <c r="G259" s="432">
        <v>0.1</v>
      </c>
      <c r="H259" s="264">
        <f t="shared" si="275"/>
        <v>559.9</v>
      </c>
      <c r="I259" s="431" t="s">
        <v>105</v>
      </c>
      <c r="J259" s="223" t="s">
        <v>90</v>
      </c>
      <c r="K259" s="223" t="s">
        <v>90</v>
      </c>
      <c r="L259" s="224">
        <v>0</v>
      </c>
      <c r="M259" s="265">
        <v>0</v>
      </c>
      <c r="N259" s="265">
        <v>0</v>
      </c>
      <c r="O259" s="265">
        <f t="shared" si="272"/>
        <v>0</v>
      </c>
      <c r="P259" s="265">
        <f t="shared" si="273"/>
        <v>0</v>
      </c>
      <c r="Q259" s="266">
        <f t="shared" si="274"/>
        <v>0</v>
      </c>
      <c r="R259" s="274"/>
    </row>
    <row r="260" spans="1:18" s="262" customFormat="1" ht="93.6" x14ac:dyDescent="0.3">
      <c r="A260" s="273">
        <f>IF(F260="","", COUNTA($F$17:F260))</f>
        <v>225</v>
      </c>
      <c r="B260" s="165"/>
      <c r="C260" s="165"/>
      <c r="D260" s="166"/>
      <c r="E260" s="296" t="s">
        <v>565</v>
      </c>
      <c r="F260" s="295">
        <v>10.466066666666666</v>
      </c>
      <c r="G260" s="432">
        <v>0.1</v>
      </c>
      <c r="H260" s="264">
        <f>G260*F260+F260</f>
        <v>11.512673333333334</v>
      </c>
      <c r="I260" s="431" t="s">
        <v>106</v>
      </c>
      <c r="J260" s="223" t="s">
        <v>90</v>
      </c>
      <c r="K260" s="223" t="s">
        <v>90</v>
      </c>
      <c r="L260" s="224">
        <v>0</v>
      </c>
      <c r="M260" s="265">
        <v>0</v>
      </c>
      <c r="N260" s="265">
        <v>0</v>
      </c>
      <c r="O260" s="265">
        <f t="shared" ref="O260:O263" si="276">H260*M260</f>
        <v>0</v>
      </c>
      <c r="P260" s="265">
        <f t="shared" ref="P260:P263" si="277">H260*N260</f>
        <v>0</v>
      </c>
      <c r="Q260" s="266">
        <f t="shared" ref="Q260:Q263" si="278">O260+P260</f>
        <v>0</v>
      </c>
      <c r="R260" s="274"/>
    </row>
    <row r="261" spans="1:18" s="262" customFormat="1" x14ac:dyDescent="0.3">
      <c r="A261" s="273">
        <f>IF(F261="","", COUNTA($F$17:F261))</f>
        <v>226</v>
      </c>
      <c r="B261" s="165"/>
      <c r="C261" s="165"/>
      <c r="D261" s="166"/>
      <c r="E261" s="296" t="s">
        <v>582</v>
      </c>
      <c r="F261" s="295">
        <v>133.19999999999999</v>
      </c>
      <c r="G261" s="432">
        <v>0.1</v>
      </c>
      <c r="H261" s="264">
        <f t="shared" ref="H261:H263" si="279">F261+F261*G261</f>
        <v>146.51999999999998</v>
      </c>
      <c r="I261" s="431" t="s">
        <v>105</v>
      </c>
      <c r="J261" s="223" t="s">
        <v>90</v>
      </c>
      <c r="K261" s="223" t="s">
        <v>90</v>
      </c>
      <c r="L261" s="224">
        <v>0</v>
      </c>
      <c r="M261" s="265">
        <v>0</v>
      </c>
      <c r="N261" s="265">
        <v>0</v>
      </c>
      <c r="O261" s="265">
        <f t="shared" si="276"/>
        <v>0</v>
      </c>
      <c r="P261" s="265">
        <f t="shared" si="277"/>
        <v>0</v>
      </c>
      <c r="Q261" s="266">
        <f t="shared" si="278"/>
        <v>0</v>
      </c>
      <c r="R261" s="274"/>
    </row>
    <row r="262" spans="1:18" s="262" customFormat="1" x14ac:dyDescent="0.3">
      <c r="A262" s="273">
        <f>IF(F262="","", COUNTA($F$17:F262))</f>
        <v>227</v>
      </c>
      <c r="B262" s="165"/>
      <c r="C262" s="165"/>
      <c r="D262" s="166"/>
      <c r="E262" s="296" t="s">
        <v>531</v>
      </c>
      <c r="F262" s="295">
        <v>218</v>
      </c>
      <c r="G262" s="432">
        <v>0.1</v>
      </c>
      <c r="H262" s="264">
        <f t="shared" si="279"/>
        <v>239.8</v>
      </c>
      <c r="I262" s="431" t="s">
        <v>105</v>
      </c>
      <c r="J262" s="223" t="s">
        <v>90</v>
      </c>
      <c r="K262" s="223" t="s">
        <v>90</v>
      </c>
      <c r="L262" s="224">
        <v>0</v>
      </c>
      <c r="M262" s="265">
        <v>0</v>
      </c>
      <c r="N262" s="265">
        <v>0</v>
      </c>
      <c r="O262" s="265">
        <f t="shared" si="276"/>
        <v>0</v>
      </c>
      <c r="P262" s="265">
        <f t="shared" si="277"/>
        <v>0</v>
      </c>
      <c r="Q262" s="266">
        <f t="shared" si="278"/>
        <v>0</v>
      </c>
      <c r="R262" s="274"/>
    </row>
    <row r="263" spans="1:18" s="262" customFormat="1" x14ac:dyDescent="0.3">
      <c r="A263" s="273">
        <f>IF(F263="","", COUNTA($F$17:F263))</f>
        <v>228</v>
      </c>
      <c r="B263" s="165"/>
      <c r="C263" s="165"/>
      <c r="D263" s="166"/>
      <c r="E263" s="296" t="s">
        <v>564</v>
      </c>
      <c r="F263" s="295">
        <v>218</v>
      </c>
      <c r="G263" s="432">
        <v>0.1</v>
      </c>
      <c r="H263" s="264">
        <f t="shared" si="279"/>
        <v>239.8</v>
      </c>
      <c r="I263" s="431" t="s">
        <v>105</v>
      </c>
      <c r="J263" s="223" t="s">
        <v>90</v>
      </c>
      <c r="K263" s="223" t="s">
        <v>90</v>
      </c>
      <c r="L263" s="224">
        <v>0</v>
      </c>
      <c r="M263" s="265">
        <v>0</v>
      </c>
      <c r="N263" s="265">
        <v>0</v>
      </c>
      <c r="O263" s="265">
        <f t="shared" si="276"/>
        <v>0</v>
      </c>
      <c r="P263" s="265">
        <f t="shared" si="277"/>
        <v>0</v>
      </c>
      <c r="Q263" s="266">
        <f t="shared" si="278"/>
        <v>0</v>
      </c>
      <c r="R263" s="274"/>
    </row>
    <row r="264" spans="1:18" s="262" customFormat="1" ht="93.6" x14ac:dyDescent="0.3">
      <c r="A264" s="273">
        <f>IF(F264="","", COUNTA($F$17:F264))</f>
        <v>229</v>
      </c>
      <c r="B264" s="165"/>
      <c r="C264" s="165"/>
      <c r="D264" s="166"/>
      <c r="E264" s="296" t="s">
        <v>572</v>
      </c>
      <c r="F264" s="295">
        <v>30.529933333333332</v>
      </c>
      <c r="G264" s="432">
        <v>0.1</v>
      </c>
      <c r="H264" s="264">
        <f>G264*F264+F264</f>
        <v>33.582926666666665</v>
      </c>
      <c r="I264" s="431" t="s">
        <v>106</v>
      </c>
      <c r="J264" s="223" t="s">
        <v>90</v>
      </c>
      <c r="K264" s="223" t="s">
        <v>90</v>
      </c>
      <c r="L264" s="224">
        <v>0</v>
      </c>
      <c r="M264" s="265">
        <v>0</v>
      </c>
      <c r="N264" s="265">
        <v>0</v>
      </c>
      <c r="O264" s="265">
        <f t="shared" ref="O264:O267" si="280">H264*M264</f>
        <v>0</v>
      </c>
      <c r="P264" s="265">
        <f t="shared" ref="P264:P267" si="281">H264*N264</f>
        <v>0</v>
      </c>
      <c r="Q264" s="266">
        <f t="shared" ref="Q264:Q267" si="282">O264+P264</f>
        <v>0</v>
      </c>
      <c r="R264" s="274"/>
    </row>
    <row r="265" spans="1:18" s="262" customFormat="1" x14ac:dyDescent="0.3">
      <c r="A265" s="273">
        <f>IF(F265="","", COUNTA($F$17:F265))</f>
        <v>230</v>
      </c>
      <c r="B265" s="165"/>
      <c r="C265" s="165"/>
      <c r="D265" s="166"/>
      <c r="E265" s="296" t="s">
        <v>583</v>
      </c>
      <c r="F265" s="295">
        <v>283.05</v>
      </c>
      <c r="G265" s="432">
        <v>0.1</v>
      </c>
      <c r="H265" s="264">
        <f t="shared" ref="H265:H267" si="283">F265+F265*G265</f>
        <v>311.35500000000002</v>
      </c>
      <c r="I265" s="431" t="s">
        <v>105</v>
      </c>
      <c r="J265" s="223" t="s">
        <v>90</v>
      </c>
      <c r="K265" s="223" t="s">
        <v>90</v>
      </c>
      <c r="L265" s="224">
        <v>0</v>
      </c>
      <c r="M265" s="265">
        <v>0</v>
      </c>
      <c r="N265" s="265">
        <v>0</v>
      </c>
      <c r="O265" s="265">
        <f t="shared" si="280"/>
        <v>0</v>
      </c>
      <c r="P265" s="265">
        <f t="shared" si="281"/>
        <v>0</v>
      </c>
      <c r="Q265" s="266">
        <f t="shared" si="282"/>
        <v>0</v>
      </c>
      <c r="R265" s="274"/>
    </row>
    <row r="266" spans="1:18" s="262" customFormat="1" x14ac:dyDescent="0.3">
      <c r="A266" s="273">
        <f>IF(F266="","", COUNTA($F$17:F266))</f>
        <v>231</v>
      </c>
      <c r="B266" s="165"/>
      <c r="C266" s="165"/>
      <c r="D266" s="166"/>
      <c r="E266" s="296" t="s">
        <v>531</v>
      </c>
      <c r="F266" s="295">
        <v>531</v>
      </c>
      <c r="G266" s="432">
        <v>0.1</v>
      </c>
      <c r="H266" s="264">
        <f t="shared" si="283"/>
        <v>584.1</v>
      </c>
      <c r="I266" s="431" t="s">
        <v>105</v>
      </c>
      <c r="J266" s="223" t="s">
        <v>90</v>
      </c>
      <c r="K266" s="223" t="s">
        <v>90</v>
      </c>
      <c r="L266" s="224">
        <v>0</v>
      </c>
      <c r="M266" s="265">
        <v>0</v>
      </c>
      <c r="N266" s="265">
        <v>0</v>
      </c>
      <c r="O266" s="265">
        <f t="shared" si="280"/>
        <v>0</v>
      </c>
      <c r="P266" s="265">
        <f t="shared" si="281"/>
        <v>0</v>
      </c>
      <c r="Q266" s="266">
        <f t="shared" si="282"/>
        <v>0</v>
      </c>
      <c r="R266" s="274"/>
    </row>
    <row r="267" spans="1:18" s="262" customFormat="1" x14ac:dyDescent="0.3">
      <c r="A267" s="273">
        <f>IF(F267="","", COUNTA($F$17:F267))</f>
        <v>232</v>
      </c>
      <c r="B267" s="165"/>
      <c r="C267" s="165"/>
      <c r="D267" s="166"/>
      <c r="E267" s="296" t="s">
        <v>564</v>
      </c>
      <c r="F267" s="295">
        <v>531</v>
      </c>
      <c r="G267" s="432">
        <v>0.1</v>
      </c>
      <c r="H267" s="264">
        <f t="shared" si="283"/>
        <v>584.1</v>
      </c>
      <c r="I267" s="431" t="s">
        <v>105</v>
      </c>
      <c r="J267" s="223" t="s">
        <v>90</v>
      </c>
      <c r="K267" s="223" t="s">
        <v>90</v>
      </c>
      <c r="L267" s="224">
        <v>0</v>
      </c>
      <c r="M267" s="265">
        <v>0</v>
      </c>
      <c r="N267" s="265">
        <v>0</v>
      </c>
      <c r="O267" s="265">
        <f t="shared" si="280"/>
        <v>0</v>
      </c>
      <c r="P267" s="265">
        <f t="shared" si="281"/>
        <v>0</v>
      </c>
      <c r="Q267" s="266">
        <f t="shared" si="282"/>
        <v>0</v>
      </c>
      <c r="R267" s="274"/>
    </row>
    <row r="268" spans="1:18" s="262" customFormat="1" ht="93.6" x14ac:dyDescent="0.3">
      <c r="A268" s="273">
        <f>IF(F268="","", COUNTA($F$17:F268))</f>
        <v>233</v>
      </c>
      <c r="B268" s="165"/>
      <c r="C268" s="165"/>
      <c r="D268" s="166"/>
      <c r="E268" s="296" t="s">
        <v>565</v>
      </c>
      <c r="F268" s="295">
        <v>17.413433333333334</v>
      </c>
      <c r="G268" s="432">
        <v>0.1</v>
      </c>
      <c r="H268" s="264">
        <f>G268*F268+F268</f>
        <v>19.154776666666667</v>
      </c>
      <c r="I268" s="431" t="s">
        <v>106</v>
      </c>
      <c r="J268" s="223" t="s">
        <v>90</v>
      </c>
      <c r="K268" s="223" t="s">
        <v>90</v>
      </c>
      <c r="L268" s="224">
        <v>0</v>
      </c>
      <c r="M268" s="265">
        <v>0</v>
      </c>
      <c r="N268" s="265">
        <v>0</v>
      </c>
      <c r="O268" s="265">
        <f t="shared" ref="O268:O271" si="284">H268*M268</f>
        <v>0</v>
      </c>
      <c r="P268" s="265">
        <f t="shared" ref="P268:P271" si="285">H268*N268</f>
        <v>0</v>
      </c>
      <c r="Q268" s="266">
        <f t="shared" ref="Q268:Q271" si="286">O268+P268</f>
        <v>0</v>
      </c>
      <c r="R268" s="274"/>
    </row>
    <row r="269" spans="1:18" s="262" customFormat="1" x14ac:dyDescent="0.3">
      <c r="A269" s="273">
        <f>IF(F269="","", COUNTA($F$17:F269))</f>
        <v>234</v>
      </c>
      <c r="B269" s="165"/>
      <c r="C269" s="165"/>
      <c r="D269" s="166"/>
      <c r="E269" s="296" t="s">
        <v>584</v>
      </c>
      <c r="F269" s="295">
        <v>153.18</v>
      </c>
      <c r="G269" s="432">
        <v>0.1</v>
      </c>
      <c r="H269" s="264">
        <f t="shared" ref="H269:H271" si="287">F269+F269*G269</f>
        <v>168.49800000000002</v>
      </c>
      <c r="I269" s="431" t="s">
        <v>105</v>
      </c>
      <c r="J269" s="223" t="s">
        <v>90</v>
      </c>
      <c r="K269" s="223" t="s">
        <v>90</v>
      </c>
      <c r="L269" s="224">
        <v>0</v>
      </c>
      <c r="M269" s="265">
        <v>0</v>
      </c>
      <c r="N269" s="265">
        <v>0</v>
      </c>
      <c r="O269" s="265">
        <f t="shared" si="284"/>
        <v>0</v>
      </c>
      <c r="P269" s="265">
        <f t="shared" si="285"/>
        <v>0</v>
      </c>
      <c r="Q269" s="266">
        <f t="shared" si="286"/>
        <v>0</v>
      </c>
      <c r="R269" s="274"/>
    </row>
    <row r="270" spans="1:18" s="262" customFormat="1" x14ac:dyDescent="0.3">
      <c r="A270" s="273">
        <f>IF(F270="","", COUNTA($F$17:F270))</f>
        <v>235</v>
      </c>
      <c r="B270" s="165"/>
      <c r="C270" s="165"/>
      <c r="D270" s="166"/>
      <c r="E270" s="296" t="s">
        <v>531</v>
      </c>
      <c r="F270" s="295">
        <v>295</v>
      </c>
      <c r="G270" s="432">
        <v>0.1</v>
      </c>
      <c r="H270" s="264">
        <f t="shared" si="287"/>
        <v>324.5</v>
      </c>
      <c r="I270" s="431" t="s">
        <v>105</v>
      </c>
      <c r="J270" s="223" t="s">
        <v>90</v>
      </c>
      <c r="K270" s="223" t="s">
        <v>90</v>
      </c>
      <c r="L270" s="224">
        <v>0</v>
      </c>
      <c r="M270" s="265">
        <v>0</v>
      </c>
      <c r="N270" s="265">
        <v>0</v>
      </c>
      <c r="O270" s="265">
        <f t="shared" si="284"/>
        <v>0</v>
      </c>
      <c r="P270" s="265">
        <f t="shared" si="285"/>
        <v>0</v>
      </c>
      <c r="Q270" s="266">
        <f t="shared" si="286"/>
        <v>0</v>
      </c>
      <c r="R270" s="274"/>
    </row>
    <row r="271" spans="1:18" s="262" customFormat="1" x14ac:dyDescent="0.3">
      <c r="A271" s="273">
        <f>IF(F271="","", COUNTA($F$17:F271))</f>
        <v>236</v>
      </c>
      <c r="B271" s="165"/>
      <c r="C271" s="165"/>
      <c r="D271" s="166"/>
      <c r="E271" s="296" t="s">
        <v>564</v>
      </c>
      <c r="F271" s="295">
        <v>295</v>
      </c>
      <c r="G271" s="432">
        <v>0.1</v>
      </c>
      <c r="H271" s="264">
        <f t="shared" si="287"/>
        <v>324.5</v>
      </c>
      <c r="I271" s="431" t="s">
        <v>105</v>
      </c>
      <c r="J271" s="223" t="s">
        <v>90</v>
      </c>
      <c r="K271" s="223" t="s">
        <v>90</v>
      </c>
      <c r="L271" s="224">
        <v>0</v>
      </c>
      <c r="M271" s="265">
        <v>0</v>
      </c>
      <c r="N271" s="265">
        <v>0</v>
      </c>
      <c r="O271" s="265">
        <f t="shared" si="284"/>
        <v>0</v>
      </c>
      <c r="P271" s="265">
        <f t="shared" si="285"/>
        <v>0</v>
      </c>
      <c r="Q271" s="266">
        <f t="shared" si="286"/>
        <v>0</v>
      </c>
      <c r="R271" s="274"/>
    </row>
    <row r="272" spans="1:18" s="262" customFormat="1" ht="93.6" x14ac:dyDescent="0.3">
      <c r="A272" s="273">
        <f>IF(F272="","", COUNTA($F$17:F272))</f>
        <v>237</v>
      </c>
      <c r="B272" s="165"/>
      <c r="C272" s="165"/>
      <c r="D272" s="166"/>
      <c r="E272" s="296" t="s">
        <v>565</v>
      </c>
      <c r="F272" s="295">
        <v>27.233233333333335</v>
      </c>
      <c r="G272" s="432">
        <v>0.1</v>
      </c>
      <c r="H272" s="264">
        <f>G272*F272+F272</f>
        <v>29.956556666666668</v>
      </c>
      <c r="I272" s="431" t="s">
        <v>106</v>
      </c>
      <c r="J272" s="223" t="s">
        <v>90</v>
      </c>
      <c r="K272" s="223" t="s">
        <v>90</v>
      </c>
      <c r="L272" s="224">
        <v>0</v>
      </c>
      <c r="M272" s="265">
        <v>0</v>
      </c>
      <c r="N272" s="265">
        <v>0</v>
      </c>
      <c r="O272" s="265">
        <f t="shared" ref="O272:O275" si="288">H272*M272</f>
        <v>0</v>
      </c>
      <c r="P272" s="265">
        <f t="shared" ref="P272:P275" si="289">H272*N272</f>
        <v>0</v>
      </c>
      <c r="Q272" s="266">
        <f t="shared" ref="Q272:Q275" si="290">O272+P272</f>
        <v>0</v>
      </c>
      <c r="R272" s="274"/>
    </row>
    <row r="273" spans="1:18" s="262" customFormat="1" x14ac:dyDescent="0.3">
      <c r="A273" s="273">
        <f>IF(F273="","", COUNTA($F$17:F273))</f>
        <v>238</v>
      </c>
      <c r="B273" s="165"/>
      <c r="C273" s="165"/>
      <c r="D273" s="166"/>
      <c r="E273" s="296" t="s">
        <v>585</v>
      </c>
      <c r="F273" s="295">
        <v>253.08</v>
      </c>
      <c r="G273" s="432">
        <v>0.1</v>
      </c>
      <c r="H273" s="264">
        <f t="shared" ref="H273:H275" si="291">F273+F273*G273</f>
        <v>278.38800000000003</v>
      </c>
      <c r="I273" s="431" t="s">
        <v>105</v>
      </c>
      <c r="J273" s="223" t="s">
        <v>90</v>
      </c>
      <c r="K273" s="223" t="s">
        <v>90</v>
      </c>
      <c r="L273" s="224">
        <v>0</v>
      </c>
      <c r="M273" s="265">
        <v>0</v>
      </c>
      <c r="N273" s="265">
        <v>0</v>
      </c>
      <c r="O273" s="265">
        <f t="shared" si="288"/>
        <v>0</v>
      </c>
      <c r="P273" s="265">
        <f t="shared" si="289"/>
        <v>0</v>
      </c>
      <c r="Q273" s="266">
        <f t="shared" si="290"/>
        <v>0</v>
      </c>
      <c r="R273" s="274"/>
    </row>
    <row r="274" spans="1:18" s="262" customFormat="1" x14ac:dyDescent="0.3">
      <c r="A274" s="273">
        <f>IF(F274="","", COUNTA($F$17:F274))</f>
        <v>239</v>
      </c>
      <c r="B274" s="165"/>
      <c r="C274" s="165"/>
      <c r="D274" s="166"/>
      <c r="E274" s="296" t="s">
        <v>531</v>
      </c>
      <c r="F274" s="295">
        <v>473</v>
      </c>
      <c r="G274" s="432">
        <v>0.1</v>
      </c>
      <c r="H274" s="264">
        <f t="shared" si="291"/>
        <v>520.29999999999995</v>
      </c>
      <c r="I274" s="431" t="s">
        <v>105</v>
      </c>
      <c r="J274" s="223" t="s">
        <v>90</v>
      </c>
      <c r="K274" s="223" t="s">
        <v>90</v>
      </c>
      <c r="L274" s="224">
        <v>0</v>
      </c>
      <c r="M274" s="265">
        <v>0</v>
      </c>
      <c r="N274" s="265">
        <v>0</v>
      </c>
      <c r="O274" s="265">
        <f t="shared" si="288"/>
        <v>0</v>
      </c>
      <c r="P274" s="265">
        <f t="shared" si="289"/>
        <v>0</v>
      </c>
      <c r="Q274" s="266">
        <f t="shared" si="290"/>
        <v>0</v>
      </c>
      <c r="R274" s="274"/>
    </row>
    <row r="275" spans="1:18" s="262" customFormat="1" x14ac:dyDescent="0.3">
      <c r="A275" s="273">
        <f>IF(F275="","", COUNTA($F$17:F275))</f>
        <v>240</v>
      </c>
      <c r="B275" s="165"/>
      <c r="C275" s="165"/>
      <c r="D275" s="166"/>
      <c r="E275" s="296" t="s">
        <v>564</v>
      </c>
      <c r="F275" s="295">
        <v>473</v>
      </c>
      <c r="G275" s="432">
        <v>0.1</v>
      </c>
      <c r="H275" s="264">
        <f t="shared" si="291"/>
        <v>520.29999999999995</v>
      </c>
      <c r="I275" s="431" t="s">
        <v>105</v>
      </c>
      <c r="J275" s="223" t="s">
        <v>90</v>
      </c>
      <c r="K275" s="223" t="s">
        <v>90</v>
      </c>
      <c r="L275" s="224">
        <v>0</v>
      </c>
      <c r="M275" s="265">
        <v>0</v>
      </c>
      <c r="N275" s="265">
        <v>0</v>
      </c>
      <c r="O275" s="265">
        <f t="shared" si="288"/>
        <v>0</v>
      </c>
      <c r="P275" s="265">
        <f t="shared" si="289"/>
        <v>0</v>
      </c>
      <c r="Q275" s="266">
        <f t="shared" si="290"/>
        <v>0</v>
      </c>
      <c r="R275" s="274"/>
    </row>
    <row r="276" spans="1:18" s="262" customFormat="1" ht="93.6" x14ac:dyDescent="0.3">
      <c r="A276" s="273">
        <f>IF(F276="","", COUNTA($F$17:F276))</f>
        <v>241</v>
      </c>
      <c r="B276" s="165"/>
      <c r="C276" s="165"/>
      <c r="D276" s="166"/>
      <c r="E276" s="296" t="s">
        <v>565</v>
      </c>
      <c r="F276" s="295">
        <v>22.314699999999998</v>
      </c>
      <c r="G276" s="432">
        <v>0.1</v>
      </c>
      <c r="H276" s="264">
        <f>G276*F276+F276</f>
        <v>24.546169999999996</v>
      </c>
      <c r="I276" s="431" t="s">
        <v>106</v>
      </c>
      <c r="J276" s="223" t="s">
        <v>90</v>
      </c>
      <c r="K276" s="223" t="s">
        <v>90</v>
      </c>
      <c r="L276" s="224">
        <v>0</v>
      </c>
      <c r="M276" s="265">
        <v>0</v>
      </c>
      <c r="N276" s="265">
        <v>0</v>
      </c>
      <c r="O276" s="265">
        <f t="shared" ref="O276:O279" si="292">H276*M276</f>
        <v>0</v>
      </c>
      <c r="P276" s="265">
        <f t="shared" ref="P276:P279" si="293">H276*N276</f>
        <v>0</v>
      </c>
      <c r="Q276" s="266">
        <f t="shared" ref="Q276:Q279" si="294">O276+P276</f>
        <v>0</v>
      </c>
      <c r="R276" s="274"/>
    </row>
    <row r="277" spans="1:18" s="262" customFormat="1" x14ac:dyDescent="0.3">
      <c r="A277" s="273">
        <f>IF(F277="","", COUNTA($F$17:F277))</f>
        <v>242</v>
      </c>
      <c r="B277" s="165"/>
      <c r="C277" s="165"/>
      <c r="D277" s="166"/>
      <c r="E277" s="296" t="s">
        <v>586</v>
      </c>
      <c r="F277" s="295">
        <v>219.78</v>
      </c>
      <c r="G277" s="432">
        <v>0.1</v>
      </c>
      <c r="H277" s="264">
        <f t="shared" ref="H277:H279" si="295">F277+F277*G277</f>
        <v>241.75800000000001</v>
      </c>
      <c r="I277" s="431" t="s">
        <v>105</v>
      </c>
      <c r="J277" s="223" t="s">
        <v>90</v>
      </c>
      <c r="K277" s="223" t="s">
        <v>90</v>
      </c>
      <c r="L277" s="224">
        <v>0</v>
      </c>
      <c r="M277" s="265">
        <v>0</v>
      </c>
      <c r="N277" s="265">
        <v>0</v>
      </c>
      <c r="O277" s="265">
        <f t="shared" si="292"/>
        <v>0</v>
      </c>
      <c r="P277" s="265">
        <f t="shared" si="293"/>
        <v>0</v>
      </c>
      <c r="Q277" s="266">
        <f t="shared" si="294"/>
        <v>0</v>
      </c>
      <c r="R277" s="274"/>
    </row>
    <row r="278" spans="1:18" s="262" customFormat="1" x14ac:dyDescent="0.3">
      <c r="A278" s="273">
        <f>IF(F278="","", COUNTA($F$17:F278))</f>
        <v>243</v>
      </c>
      <c r="B278" s="165"/>
      <c r="C278" s="165"/>
      <c r="D278" s="166"/>
      <c r="E278" s="296" t="s">
        <v>531</v>
      </c>
      <c r="F278" s="295">
        <v>400</v>
      </c>
      <c r="G278" s="432">
        <v>0.1</v>
      </c>
      <c r="H278" s="264">
        <f t="shared" si="295"/>
        <v>440</v>
      </c>
      <c r="I278" s="431" t="s">
        <v>105</v>
      </c>
      <c r="J278" s="223" t="s">
        <v>90</v>
      </c>
      <c r="K278" s="223" t="s">
        <v>90</v>
      </c>
      <c r="L278" s="224">
        <v>0</v>
      </c>
      <c r="M278" s="265">
        <v>0</v>
      </c>
      <c r="N278" s="265">
        <v>0</v>
      </c>
      <c r="O278" s="265">
        <f t="shared" si="292"/>
        <v>0</v>
      </c>
      <c r="P278" s="265">
        <f t="shared" si="293"/>
        <v>0</v>
      </c>
      <c r="Q278" s="266">
        <f t="shared" si="294"/>
        <v>0</v>
      </c>
      <c r="R278" s="274"/>
    </row>
    <row r="279" spans="1:18" s="262" customFormat="1" x14ac:dyDescent="0.3">
      <c r="A279" s="273">
        <f>IF(F279="","", COUNTA($F$17:F279))</f>
        <v>244</v>
      </c>
      <c r="B279" s="165"/>
      <c r="C279" s="165"/>
      <c r="D279" s="166"/>
      <c r="E279" s="296" t="s">
        <v>564</v>
      </c>
      <c r="F279" s="295">
        <v>400</v>
      </c>
      <c r="G279" s="432">
        <v>0.1</v>
      </c>
      <c r="H279" s="264">
        <f t="shared" si="295"/>
        <v>440</v>
      </c>
      <c r="I279" s="431" t="s">
        <v>105</v>
      </c>
      <c r="J279" s="223" t="s">
        <v>90</v>
      </c>
      <c r="K279" s="223" t="s">
        <v>90</v>
      </c>
      <c r="L279" s="224">
        <v>0</v>
      </c>
      <c r="M279" s="265">
        <v>0</v>
      </c>
      <c r="N279" s="265">
        <v>0</v>
      </c>
      <c r="O279" s="265">
        <f t="shared" si="292"/>
        <v>0</v>
      </c>
      <c r="P279" s="265">
        <f t="shared" si="293"/>
        <v>0</v>
      </c>
      <c r="Q279" s="266">
        <f t="shared" si="294"/>
        <v>0</v>
      </c>
      <c r="R279" s="274"/>
    </row>
    <row r="280" spans="1:18" s="262" customFormat="1" ht="93.6" x14ac:dyDescent="0.3">
      <c r="A280" s="273">
        <f>IF(F280="","", COUNTA($F$17:F280))</f>
        <v>245</v>
      </c>
      <c r="B280" s="165"/>
      <c r="C280" s="165"/>
      <c r="D280" s="166"/>
      <c r="E280" s="296" t="s">
        <v>565</v>
      </c>
      <c r="F280" s="295">
        <v>15.869299999999999</v>
      </c>
      <c r="G280" s="432">
        <v>0.1</v>
      </c>
      <c r="H280" s="264">
        <f>G280*F280+F280</f>
        <v>17.456229999999998</v>
      </c>
      <c r="I280" s="431" t="s">
        <v>106</v>
      </c>
      <c r="J280" s="223" t="s">
        <v>90</v>
      </c>
      <c r="K280" s="223" t="s">
        <v>90</v>
      </c>
      <c r="L280" s="224">
        <v>0</v>
      </c>
      <c r="M280" s="265">
        <v>0</v>
      </c>
      <c r="N280" s="265">
        <v>0</v>
      </c>
      <c r="O280" s="265">
        <f t="shared" ref="O280:O283" si="296">H280*M280</f>
        <v>0</v>
      </c>
      <c r="P280" s="265">
        <f t="shared" ref="P280:P283" si="297">H280*N280</f>
        <v>0</v>
      </c>
      <c r="Q280" s="266">
        <f t="shared" ref="Q280:Q283" si="298">O280+P280</f>
        <v>0</v>
      </c>
      <c r="R280" s="274"/>
    </row>
    <row r="281" spans="1:18" s="262" customFormat="1" x14ac:dyDescent="0.3">
      <c r="A281" s="273">
        <f>IF(F281="","", COUNTA($F$17:F281))</f>
        <v>246</v>
      </c>
      <c r="B281" s="165"/>
      <c r="C281" s="165"/>
      <c r="D281" s="166"/>
      <c r="E281" s="296" t="s">
        <v>587</v>
      </c>
      <c r="F281" s="295">
        <v>169.83</v>
      </c>
      <c r="G281" s="432">
        <v>0.1</v>
      </c>
      <c r="H281" s="264">
        <f t="shared" ref="H281:H283" si="299">F281+F281*G281</f>
        <v>186.81300000000002</v>
      </c>
      <c r="I281" s="431" t="s">
        <v>105</v>
      </c>
      <c r="J281" s="223" t="s">
        <v>90</v>
      </c>
      <c r="K281" s="223" t="s">
        <v>90</v>
      </c>
      <c r="L281" s="224">
        <v>0</v>
      </c>
      <c r="M281" s="265">
        <v>0</v>
      </c>
      <c r="N281" s="265">
        <v>0</v>
      </c>
      <c r="O281" s="265">
        <f t="shared" si="296"/>
        <v>0</v>
      </c>
      <c r="P281" s="265">
        <f t="shared" si="297"/>
        <v>0</v>
      </c>
      <c r="Q281" s="266">
        <f t="shared" si="298"/>
        <v>0</v>
      </c>
      <c r="R281" s="274"/>
    </row>
    <row r="282" spans="1:18" s="262" customFormat="1" x14ac:dyDescent="0.3">
      <c r="A282" s="273">
        <f>IF(F282="","", COUNTA($F$17:F282))</f>
        <v>247</v>
      </c>
      <c r="B282" s="165"/>
      <c r="C282" s="165"/>
      <c r="D282" s="166"/>
      <c r="E282" s="296" t="s">
        <v>531</v>
      </c>
      <c r="F282" s="295">
        <v>298</v>
      </c>
      <c r="G282" s="432">
        <v>0.1</v>
      </c>
      <c r="H282" s="264">
        <f t="shared" si="299"/>
        <v>327.8</v>
      </c>
      <c r="I282" s="431" t="s">
        <v>105</v>
      </c>
      <c r="J282" s="223" t="s">
        <v>90</v>
      </c>
      <c r="K282" s="223" t="s">
        <v>90</v>
      </c>
      <c r="L282" s="224">
        <v>0</v>
      </c>
      <c r="M282" s="265">
        <v>0</v>
      </c>
      <c r="N282" s="265">
        <v>0</v>
      </c>
      <c r="O282" s="265">
        <f t="shared" si="296"/>
        <v>0</v>
      </c>
      <c r="P282" s="265">
        <f t="shared" si="297"/>
        <v>0</v>
      </c>
      <c r="Q282" s="266">
        <f t="shared" si="298"/>
        <v>0</v>
      </c>
      <c r="R282" s="274"/>
    </row>
    <row r="283" spans="1:18" s="262" customFormat="1" x14ac:dyDescent="0.3">
      <c r="A283" s="273">
        <f>IF(F283="","", COUNTA($F$17:F283))</f>
        <v>248</v>
      </c>
      <c r="B283" s="165"/>
      <c r="C283" s="165"/>
      <c r="D283" s="166"/>
      <c r="E283" s="296" t="s">
        <v>564</v>
      </c>
      <c r="F283" s="295">
        <v>298</v>
      </c>
      <c r="G283" s="432">
        <v>0.1</v>
      </c>
      <c r="H283" s="264">
        <f t="shared" si="299"/>
        <v>327.8</v>
      </c>
      <c r="I283" s="431" t="s">
        <v>105</v>
      </c>
      <c r="J283" s="223" t="s">
        <v>90</v>
      </c>
      <c r="K283" s="223" t="s">
        <v>90</v>
      </c>
      <c r="L283" s="224">
        <v>0</v>
      </c>
      <c r="M283" s="265">
        <v>0</v>
      </c>
      <c r="N283" s="265">
        <v>0</v>
      </c>
      <c r="O283" s="265">
        <f t="shared" si="296"/>
        <v>0</v>
      </c>
      <c r="P283" s="265">
        <f t="shared" si="297"/>
        <v>0</v>
      </c>
      <c r="Q283" s="266">
        <f t="shared" si="298"/>
        <v>0</v>
      </c>
      <c r="R283" s="274"/>
    </row>
    <row r="284" spans="1:18" s="262" customFormat="1" ht="93.6" x14ac:dyDescent="0.3">
      <c r="A284" s="273">
        <f>IF(F284="","", COUNTA($F$17:F284))</f>
        <v>249</v>
      </c>
      <c r="B284" s="165"/>
      <c r="C284" s="165"/>
      <c r="D284" s="166"/>
      <c r="E284" s="296" t="s">
        <v>565</v>
      </c>
      <c r="F284" s="295">
        <v>18.909466666666667</v>
      </c>
      <c r="G284" s="432">
        <v>0.1</v>
      </c>
      <c r="H284" s="264">
        <f>G284*F284+F284</f>
        <v>20.800413333333335</v>
      </c>
      <c r="I284" s="431" t="s">
        <v>106</v>
      </c>
      <c r="J284" s="223" t="s">
        <v>90</v>
      </c>
      <c r="K284" s="223" t="s">
        <v>90</v>
      </c>
      <c r="L284" s="224">
        <v>0</v>
      </c>
      <c r="M284" s="265">
        <v>0</v>
      </c>
      <c r="N284" s="265">
        <v>0</v>
      </c>
      <c r="O284" s="265">
        <f t="shared" ref="O284:O287" si="300">H284*M284</f>
        <v>0</v>
      </c>
      <c r="P284" s="265">
        <f t="shared" ref="P284:P287" si="301">H284*N284</f>
        <v>0</v>
      </c>
      <c r="Q284" s="266">
        <f t="shared" ref="Q284:Q287" si="302">O284+P284</f>
        <v>0</v>
      </c>
      <c r="R284" s="274"/>
    </row>
    <row r="285" spans="1:18" s="262" customFormat="1" x14ac:dyDescent="0.3">
      <c r="A285" s="273">
        <f>IF(F285="","", COUNTA($F$17:F285))</f>
        <v>250</v>
      </c>
      <c r="B285" s="165"/>
      <c r="C285" s="165"/>
      <c r="D285" s="166"/>
      <c r="E285" s="296" t="s">
        <v>588</v>
      </c>
      <c r="F285" s="295">
        <v>209.79</v>
      </c>
      <c r="G285" s="432">
        <v>0.1</v>
      </c>
      <c r="H285" s="264">
        <f t="shared" ref="H285:H287" si="303">F285+F285*G285</f>
        <v>230.76900000000001</v>
      </c>
      <c r="I285" s="431" t="s">
        <v>105</v>
      </c>
      <c r="J285" s="223" t="s">
        <v>90</v>
      </c>
      <c r="K285" s="223" t="s">
        <v>90</v>
      </c>
      <c r="L285" s="224">
        <v>0</v>
      </c>
      <c r="M285" s="265">
        <v>0</v>
      </c>
      <c r="N285" s="265">
        <v>0</v>
      </c>
      <c r="O285" s="265">
        <f t="shared" si="300"/>
        <v>0</v>
      </c>
      <c r="P285" s="265">
        <f t="shared" si="301"/>
        <v>0</v>
      </c>
      <c r="Q285" s="266">
        <f t="shared" si="302"/>
        <v>0</v>
      </c>
      <c r="R285" s="274"/>
    </row>
    <row r="286" spans="1:18" s="262" customFormat="1" x14ac:dyDescent="0.3">
      <c r="A286" s="273">
        <f>IF(F286="","", COUNTA($F$17:F286))</f>
        <v>251</v>
      </c>
      <c r="B286" s="165"/>
      <c r="C286" s="165"/>
      <c r="D286" s="166"/>
      <c r="E286" s="296" t="s">
        <v>531</v>
      </c>
      <c r="F286" s="295">
        <v>363</v>
      </c>
      <c r="G286" s="432">
        <v>0.1</v>
      </c>
      <c r="H286" s="264">
        <f t="shared" si="303"/>
        <v>399.3</v>
      </c>
      <c r="I286" s="431" t="s">
        <v>105</v>
      </c>
      <c r="J286" s="223" t="s">
        <v>90</v>
      </c>
      <c r="K286" s="223" t="s">
        <v>90</v>
      </c>
      <c r="L286" s="224">
        <v>0</v>
      </c>
      <c r="M286" s="265">
        <v>0</v>
      </c>
      <c r="N286" s="265">
        <v>0</v>
      </c>
      <c r="O286" s="265">
        <f t="shared" si="300"/>
        <v>0</v>
      </c>
      <c r="P286" s="265">
        <f t="shared" si="301"/>
        <v>0</v>
      </c>
      <c r="Q286" s="266">
        <f t="shared" si="302"/>
        <v>0</v>
      </c>
      <c r="R286" s="274"/>
    </row>
    <row r="287" spans="1:18" s="262" customFormat="1" x14ac:dyDescent="0.3">
      <c r="A287" s="273">
        <f>IF(F287="","", COUNTA($F$17:F287))</f>
        <v>252</v>
      </c>
      <c r="B287" s="165"/>
      <c r="C287" s="165"/>
      <c r="D287" s="166"/>
      <c r="E287" s="296" t="s">
        <v>564</v>
      </c>
      <c r="F287" s="295">
        <v>363</v>
      </c>
      <c r="G287" s="432">
        <v>0.1</v>
      </c>
      <c r="H287" s="264">
        <f t="shared" si="303"/>
        <v>399.3</v>
      </c>
      <c r="I287" s="431" t="s">
        <v>105</v>
      </c>
      <c r="J287" s="223" t="s">
        <v>90</v>
      </c>
      <c r="K287" s="223" t="s">
        <v>90</v>
      </c>
      <c r="L287" s="224">
        <v>0</v>
      </c>
      <c r="M287" s="265">
        <v>0</v>
      </c>
      <c r="N287" s="265">
        <v>0</v>
      </c>
      <c r="O287" s="265">
        <f t="shared" si="300"/>
        <v>0</v>
      </c>
      <c r="P287" s="265">
        <f t="shared" si="301"/>
        <v>0</v>
      </c>
      <c r="Q287" s="266">
        <f t="shared" si="302"/>
        <v>0</v>
      </c>
      <c r="R287" s="274"/>
    </row>
    <row r="288" spans="1:18" s="262" customFormat="1" x14ac:dyDescent="0.3">
      <c r="A288" s="273"/>
      <c r="B288" s="165"/>
      <c r="C288" s="165"/>
      <c r="D288" s="166"/>
      <c r="E288" s="294"/>
      <c r="F288" s="291"/>
      <c r="G288" s="291"/>
      <c r="H288" s="292"/>
      <c r="I288" s="291"/>
      <c r="J288" s="223"/>
      <c r="K288" s="223"/>
      <c r="L288" s="224"/>
      <c r="M288" s="265"/>
      <c r="N288" s="265"/>
      <c r="O288" s="265"/>
      <c r="P288" s="265"/>
      <c r="Q288" s="266"/>
      <c r="R288" s="274"/>
    </row>
    <row r="289" spans="1:18" s="262" customFormat="1" x14ac:dyDescent="0.3">
      <c r="A289" s="273"/>
      <c r="B289" s="165"/>
      <c r="C289" s="165"/>
      <c r="D289" s="166"/>
      <c r="E289" s="303" t="s">
        <v>589</v>
      </c>
      <c r="F289" s="295"/>
      <c r="G289" s="295"/>
      <c r="H289" s="295"/>
      <c r="I289" s="297"/>
      <c r="J289" s="223"/>
      <c r="K289" s="223"/>
      <c r="L289" s="224"/>
      <c r="M289" s="265"/>
      <c r="N289" s="265"/>
      <c r="O289" s="265"/>
      <c r="P289" s="265"/>
      <c r="Q289" s="266"/>
      <c r="R289" s="274"/>
    </row>
    <row r="290" spans="1:18" s="262" customFormat="1" ht="62.4" x14ac:dyDescent="0.3">
      <c r="A290" s="273">
        <f>IF(F290="","", COUNTA($F$17:F290))</f>
        <v>253</v>
      </c>
      <c r="B290" s="165"/>
      <c r="C290" s="165"/>
      <c r="D290" s="166"/>
      <c r="E290" s="296" t="s">
        <v>590</v>
      </c>
      <c r="F290" s="295">
        <v>3.9340740740740738</v>
      </c>
      <c r="G290" s="432">
        <v>0.1</v>
      </c>
      <c r="H290" s="264">
        <f>G290*F290+F290</f>
        <v>4.327481481481481</v>
      </c>
      <c r="I290" s="431" t="s">
        <v>106</v>
      </c>
      <c r="J290" s="223" t="s">
        <v>90</v>
      </c>
      <c r="K290" s="223" t="s">
        <v>90</v>
      </c>
      <c r="L290" s="224">
        <v>0</v>
      </c>
      <c r="M290" s="265">
        <v>0</v>
      </c>
      <c r="N290" s="265">
        <v>0</v>
      </c>
      <c r="O290" s="265">
        <f t="shared" ref="O290:O293" si="304">H290*M290</f>
        <v>0</v>
      </c>
      <c r="P290" s="265">
        <f t="shared" ref="P290:P293" si="305">H290*N290</f>
        <v>0</v>
      </c>
      <c r="Q290" s="266">
        <f t="shared" ref="Q290:Q293" si="306">O290+P290</f>
        <v>0</v>
      </c>
      <c r="R290" s="274"/>
    </row>
    <row r="291" spans="1:18" s="262" customFormat="1" x14ac:dyDescent="0.3">
      <c r="A291" s="273">
        <f>IF(F291="","", COUNTA($F$17:F291))</f>
        <v>254</v>
      </c>
      <c r="B291" s="165"/>
      <c r="C291" s="165"/>
      <c r="D291" s="166"/>
      <c r="E291" s="296" t="s">
        <v>591</v>
      </c>
      <c r="F291" s="295">
        <v>212</v>
      </c>
      <c r="G291" s="432">
        <v>0.1</v>
      </c>
      <c r="H291" s="264">
        <f t="shared" ref="H291:H293" si="307">F291+F291*G291</f>
        <v>233.2</v>
      </c>
      <c r="I291" s="431" t="s">
        <v>105</v>
      </c>
      <c r="J291" s="223" t="s">
        <v>90</v>
      </c>
      <c r="K291" s="223" t="s">
        <v>90</v>
      </c>
      <c r="L291" s="224">
        <v>0</v>
      </c>
      <c r="M291" s="265">
        <v>0</v>
      </c>
      <c r="N291" s="265">
        <v>0</v>
      </c>
      <c r="O291" s="265">
        <f t="shared" si="304"/>
        <v>0</v>
      </c>
      <c r="P291" s="265">
        <f t="shared" si="305"/>
        <v>0</v>
      </c>
      <c r="Q291" s="266">
        <f t="shared" si="306"/>
        <v>0</v>
      </c>
      <c r="R291" s="274"/>
    </row>
    <row r="292" spans="1:18" s="262" customFormat="1" x14ac:dyDescent="0.3">
      <c r="A292" s="273">
        <f>IF(F292="","", COUNTA($F$17:F292))</f>
        <v>255</v>
      </c>
      <c r="B292" s="165"/>
      <c r="C292" s="165"/>
      <c r="D292" s="166"/>
      <c r="E292" s="296" t="s">
        <v>531</v>
      </c>
      <c r="F292" s="295">
        <v>318</v>
      </c>
      <c r="G292" s="432">
        <v>0.1</v>
      </c>
      <c r="H292" s="264">
        <f t="shared" si="307"/>
        <v>349.8</v>
      </c>
      <c r="I292" s="431" t="s">
        <v>105</v>
      </c>
      <c r="J292" s="223" t="s">
        <v>90</v>
      </c>
      <c r="K292" s="223" t="s">
        <v>90</v>
      </c>
      <c r="L292" s="224">
        <v>0</v>
      </c>
      <c r="M292" s="265">
        <v>0</v>
      </c>
      <c r="N292" s="265">
        <v>0</v>
      </c>
      <c r="O292" s="265">
        <f t="shared" si="304"/>
        <v>0</v>
      </c>
      <c r="P292" s="265">
        <f t="shared" si="305"/>
        <v>0</v>
      </c>
      <c r="Q292" s="266">
        <f t="shared" si="306"/>
        <v>0</v>
      </c>
      <c r="R292" s="274"/>
    </row>
    <row r="293" spans="1:18" s="262" customFormat="1" x14ac:dyDescent="0.3">
      <c r="A293" s="273">
        <f>IF(F293="","", COUNTA($F$17:F293))</f>
        <v>256</v>
      </c>
      <c r="B293" s="165"/>
      <c r="C293" s="165"/>
      <c r="D293" s="166"/>
      <c r="E293" s="296" t="s">
        <v>564</v>
      </c>
      <c r="F293" s="295">
        <v>318</v>
      </c>
      <c r="G293" s="432">
        <v>0.1</v>
      </c>
      <c r="H293" s="264">
        <f t="shared" si="307"/>
        <v>349.8</v>
      </c>
      <c r="I293" s="431" t="s">
        <v>105</v>
      </c>
      <c r="J293" s="223" t="s">
        <v>90</v>
      </c>
      <c r="K293" s="223" t="s">
        <v>90</v>
      </c>
      <c r="L293" s="224">
        <v>0</v>
      </c>
      <c r="M293" s="265">
        <v>0</v>
      </c>
      <c r="N293" s="265">
        <v>0</v>
      </c>
      <c r="O293" s="265">
        <f t="shared" si="304"/>
        <v>0</v>
      </c>
      <c r="P293" s="265">
        <f t="shared" si="305"/>
        <v>0</v>
      </c>
      <c r="Q293" s="266">
        <f t="shared" si="306"/>
        <v>0</v>
      </c>
      <c r="R293" s="274"/>
    </row>
    <row r="294" spans="1:18" s="262" customFormat="1" ht="62.4" x14ac:dyDescent="0.3">
      <c r="A294" s="273">
        <f>IF(F294="","", COUNTA($F$17:F294))</f>
        <v>257</v>
      </c>
      <c r="B294" s="165"/>
      <c r="C294" s="165"/>
      <c r="D294" s="166"/>
      <c r="E294" s="296" t="s">
        <v>592</v>
      </c>
      <c r="F294" s="295">
        <v>64.985455111111122</v>
      </c>
      <c r="G294" s="432">
        <v>0.1</v>
      </c>
      <c r="H294" s="264">
        <f>G294*F294+F294</f>
        <v>71.48400062222224</v>
      </c>
      <c r="I294" s="431" t="s">
        <v>106</v>
      </c>
      <c r="J294" s="223" t="s">
        <v>90</v>
      </c>
      <c r="K294" s="223" t="s">
        <v>90</v>
      </c>
      <c r="L294" s="224">
        <v>0</v>
      </c>
      <c r="M294" s="265">
        <v>0</v>
      </c>
      <c r="N294" s="265">
        <v>0</v>
      </c>
      <c r="O294" s="265">
        <f t="shared" ref="O294:O297" si="308">H294*M294</f>
        <v>0</v>
      </c>
      <c r="P294" s="265">
        <f t="shared" ref="P294:P297" si="309">H294*N294</f>
        <v>0</v>
      </c>
      <c r="Q294" s="266">
        <f t="shared" ref="Q294:Q297" si="310">O294+P294</f>
        <v>0</v>
      </c>
      <c r="R294" s="274"/>
    </row>
    <row r="295" spans="1:18" s="262" customFormat="1" x14ac:dyDescent="0.3">
      <c r="A295" s="273">
        <f>IF(F295="","", COUNTA($F$17:F295))</f>
        <v>258</v>
      </c>
      <c r="B295" s="165"/>
      <c r="C295" s="165"/>
      <c r="D295" s="166"/>
      <c r="E295" s="296" t="s">
        <v>593</v>
      </c>
      <c r="F295" s="295">
        <v>2645.4506399999996</v>
      </c>
      <c r="G295" s="432">
        <v>0.1</v>
      </c>
      <c r="H295" s="264">
        <f t="shared" ref="H295:H297" si="311">F295+F295*G295</f>
        <v>2909.9957039999995</v>
      </c>
      <c r="I295" s="431" t="s">
        <v>105</v>
      </c>
      <c r="J295" s="223" t="s">
        <v>90</v>
      </c>
      <c r="K295" s="223" t="s">
        <v>90</v>
      </c>
      <c r="L295" s="224">
        <v>0</v>
      </c>
      <c r="M295" s="265">
        <v>0</v>
      </c>
      <c r="N295" s="265">
        <v>0</v>
      </c>
      <c r="O295" s="265">
        <f t="shared" si="308"/>
        <v>0</v>
      </c>
      <c r="P295" s="265">
        <f t="shared" si="309"/>
        <v>0</v>
      </c>
      <c r="Q295" s="266">
        <f t="shared" si="310"/>
        <v>0</v>
      </c>
      <c r="R295" s="274"/>
    </row>
    <row r="296" spans="1:18" s="262" customFormat="1" x14ac:dyDescent="0.3">
      <c r="A296" s="273">
        <f>IF(F296="","", COUNTA($F$17:F296))</f>
        <v>259</v>
      </c>
      <c r="B296" s="165"/>
      <c r="C296" s="165"/>
      <c r="D296" s="166"/>
      <c r="E296" s="296" t="s">
        <v>531</v>
      </c>
      <c r="F296" s="295">
        <v>3968</v>
      </c>
      <c r="G296" s="432">
        <v>0.1</v>
      </c>
      <c r="H296" s="264">
        <f t="shared" si="311"/>
        <v>4364.8</v>
      </c>
      <c r="I296" s="431" t="s">
        <v>105</v>
      </c>
      <c r="J296" s="223" t="s">
        <v>90</v>
      </c>
      <c r="K296" s="223" t="s">
        <v>90</v>
      </c>
      <c r="L296" s="224">
        <v>0</v>
      </c>
      <c r="M296" s="265">
        <v>0</v>
      </c>
      <c r="N296" s="265">
        <v>0</v>
      </c>
      <c r="O296" s="265">
        <f t="shared" si="308"/>
        <v>0</v>
      </c>
      <c r="P296" s="265">
        <f t="shared" si="309"/>
        <v>0</v>
      </c>
      <c r="Q296" s="266">
        <f t="shared" si="310"/>
        <v>0</v>
      </c>
      <c r="R296" s="274"/>
    </row>
    <row r="297" spans="1:18" s="262" customFormat="1" x14ac:dyDescent="0.3">
      <c r="A297" s="273">
        <f>IF(F297="","", COUNTA($F$17:F297))</f>
        <v>260</v>
      </c>
      <c r="B297" s="165"/>
      <c r="C297" s="165"/>
      <c r="D297" s="166"/>
      <c r="E297" s="296" t="s">
        <v>564</v>
      </c>
      <c r="F297" s="295">
        <v>3968</v>
      </c>
      <c r="G297" s="432">
        <v>0.1</v>
      </c>
      <c r="H297" s="264">
        <f t="shared" si="311"/>
        <v>4364.8</v>
      </c>
      <c r="I297" s="431" t="s">
        <v>105</v>
      </c>
      <c r="J297" s="223" t="s">
        <v>90</v>
      </c>
      <c r="K297" s="223" t="s">
        <v>90</v>
      </c>
      <c r="L297" s="224">
        <v>0</v>
      </c>
      <c r="M297" s="265">
        <v>0</v>
      </c>
      <c r="N297" s="265">
        <v>0</v>
      </c>
      <c r="O297" s="265">
        <f t="shared" si="308"/>
        <v>0</v>
      </c>
      <c r="P297" s="265">
        <f t="shared" si="309"/>
        <v>0</v>
      </c>
      <c r="Q297" s="266">
        <f t="shared" si="310"/>
        <v>0</v>
      </c>
      <c r="R297" s="274"/>
    </row>
    <row r="298" spans="1:18" s="262" customFormat="1" ht="62.4" x14ac:dyDescent="0.3">
      <c r="A298" s="273">
        <f>IF(F298="","", COUNTA($F$17:F298))</f>
        <v>261</v>
      </c>
      <c r="B298" s="165"/>
      <c r="C298" s="165"/>
      <c r="D298" s="166"/>
      <c r="E298" s="296" t="s">
        <v>594</v>
      </c>
      <c r="F298" s="295">
        <v>1.3388666666666666</v>
      </c>
      <c r="G298" s="432">
        <v>0.1</v>
      </c>
      <c r="H298" s="264">
        <f>G298*F298+F298</f>
        <v>1.4727533333333334</v>
      </c>
      <c r="I298" s="431" t="s">
        <v>106</v>
      </c>
      <c r="J298" s="223" t="s">
        <v>90</v>
      </c>
      <c r="K298" s="223" t="s">
        <v>90</v>
      </c>
      <c r="L298" s="224">
        <v>0</v>
      </c>
      <c r="M298" s="265">
        <v>0</v>
      </c>
      <c r="N298" s="265">
        <v>0</v>
      </c>
      <c r="O298" s="265">
        <f t="shared" ref="O298:O301" si="312">H298*M298</f>
        <v>0</v>
      </c>
      <c r="P298" s="265">
        <f t="shared" ref="P298:P301" si="313">H298*N298</f>
        <v>0</v>
      </c>
      <c r="Q298" s="266">
        <f t="shared" ref="Q298:Q301" si="314">O298+P298</f>
        <v>0</v>
      </c>
      <c r="R298" s="274"/>
    </row>
    <row r="299" spans="1:18" s="262" customFormat="1" x14ac:dyDescent="0.3">
      <c r="A299" s="273">
        <f>IF(F299="","", COUNTA($F$17:F299))</f>
        <v>262</v>
      </c>
      <c r="B299" s="165"/>
      <c r="C299" s="165"/>
      <c r="D299" s="166"/>
      <c r="E299" s="296" t="s">
        <v>595</v>
      </c>
      <c r="F299" s="295">
        <v>56</v>
      </c>
      <c r="G299" s="432">
        <v>0.1</v>
      </c>
      <c r="H299" s="264">
        <f t="shared" ref="H299:H301" si="315">F299+F299*G299</f>
        <v>61.6</v>
      </c>
      <c r="I299" s="431" t="s">
        <v>105</v>
      </c>
      <c r="J299" s="223" t="s">
        <v>90</v>
      </c>
      <c r="K299" s="223" t="s">
        <v>90</v>
      </c>
      <c r="L299" s="224">
        <v>0</v>
      </c>
      <c r="M299" s="265">
        <v>0</v>
      </c>
      <c r="N299" s="265">
        <v>0</v>
      </c>
      <c r="O299" s="265">
        <f t="shared" si="312"/>
        <v>0</v>
      </c>
      <c r="P299" s="265">
        <f t="shared" si="313"/>
        <v>0</v>
      </c>
      <c r="Q299" s="266">
        <f t="shared" si="314"/>
        <v>0</v>
      </c>
      <c r="R299" s="274"/>
    </row>
    <row r="300" spans="1:18" s="262" customFormat="1" x14ac:dyDescent="0.3">
      <c r="A300" s="273">
        <f>IF(F300="","", COUNTA($F$17:F300))</f>
        <v>263</v>
      </c>
      <c r="B300" s="165"/>
      <c r="C300" s="165"/>
      <c r="D300" s="166"/>
      <c r="E300" s="296" t="s">
        <v>531</v>
      </c>
      <c r="F300" s="295">
        <v>74.62</v>
      </c>
      <c r="G300" s="432">
        <v>0.1</v>
      </c>
      <c r="H300" s="264">
        <f t="shared" si="315"/>
        <v>82.082000000000008</v>
      </c>
      <c r="I300" s="431" t="s">
        <v>105</v>
      </c>
      <c r="J300" s="223" t="s">
        <v>90</v>
      </c>
      <c r="K300" s="223" t="s">
        <v>90</v>
      </c>
      <c r="L300" s="224">
        <v>0</v>
      </c>
      <c r="M300" s="265">
        <v>0</v>
      </c>
      <c r="N300" s="265">
        <v>0</v>
      </c>
      <c r="O300" s="265">
        <f t="shared" si="312"/>
        <v>0</v>
      </c>
      <c r="P300" s="265">
        <f t="shared" si="313"/>
        <v>0</v>
      </c>
      <c r="Q300" s="266">
        <f t="shared" si="314"/>
        <v>0</v>
      </c>
      <c r="R300" s="274"/>
    </row>
    <row r="301" spans="1:18" s="262" customFormat="1" x14ac:dyDescent="0.3">
      <c r="A301" s="273">
        <f>IF(F301="","", COUNTA($F$17:F301))</f>
        <v>264</v>
      </c>
      <c r="B301" s="165"/>
      <c r="C301" s="165"/>
      <c r="D301" s="166"/>
      <c r="E301" s="296" t="s">
        <v>564</v>
      </c>
      <c r="F301" s="295">
        <v>74.62</v>
      </c>
      <c r="G301" s="432">
        <v>0.1</v>
      </c>
      <c r="H301" s="264">
        <f t="shared" si="315"/>
        <v>82.082000000000008</v>
      </c>
      <c r="I301" s="431" t="s">
        <v>105</v>
      </c>
      <c r="J301" s="223" t="s">
        <v>90</v>
      </c>
      <c r="K301" s="223" t="s">
        <v>90</v>
      </c>
      <c r="L301" s="224">
        <v>0</v>
      </c>
      <c r="M301" s="265">
        <v>0</v>
      </c>
      <c r="N301" s="265">
        <v>0</v>
      </c>
      <c r="O301" s="265">
        <f t="shared" si="312"/>
        <v>0</v>
      </c>
      <c r="P301" s="265">
        <f t="shared" si="313"/>
        <v>0</v>
      </c>
      <c r="Q301" s="266">
        <f t="shared" si="314"/>
        <v>0</v>
      </c>
      <c r="R301" s="274"/>
    </row>
    <row r="302" spans="1:18" s="262" customFormat="1" ht="62.4" x14ac:dyDescent="0.3">
      <c r="A302" s="273">
        <f>IF(F302="","", COUNTA($F$17:F302))</f>
        <v>265</v>
      </c>
      <c r="B302" s="165"/>
      <c r="C302" s="165"/>
      <c r="D302" s="166"/>
      <c r="E302" s="296" t="s">
        <v>594</v>
      </c>
      <c r="F302" s="295">
        <v>3.1654000000000004</v>
      </c>
      <c r="G302" s="432">
        <v>0.1</v>
      </c>
      <c r="H302" s="264">
        <f>G302*F302+F302</f>
        <v>3.4819400000000007</v>
      </c>
      <c r="I302" s="431" t="s">
        <v>106</v>
      </c>
      <c r="J302" s="223" t="s">
        <v>90</v>
      </c>
      <c r="K302" s="223" t="s">
        <v>90</v>
      </c>
      <c r="L302" s="224">
        <v>0</v>
      </c>
      <c r="M302" s="265">
        <v>0</v>
      </c>
      <c r="N302" s="265">
        <v>0</v>
      </c>
      <c r="O302" s="265">
        <f t="shared" ref="O302:O305" si="316">H302*M302</f>
        <v>0</v>
      </c>
      <c r="P302" s="265">
        <f t="shared" ref="P302:P305" si="317">H302*N302</f>
        <v>0</v>
      </c>
      <c r="Q302" s="266">
        <f t="shared" ref="Q302:Q305" si="318">O302+P302</f>
        <v>0</v>
      </c>
      <c r="R302" s="274"/>
    </row>
    <row r="303" spans="1:18" s="262" customFormat="1" x14ac:dyDescent="0.3">
      <c r="A303" s="273">
        <f>IF(F303="","", COUNTA($F$17:F303))</f>
        <v>266</v>
      </c>
      <c r="B303" s="165"/>
      <c r="C303" s="165"/>
      <c r="D303" s="166"/>
      <c r="E303" s="296" t="s">
        <v>595</v>
      </c>
      <c r="F303" s="295">
        <v>128</v>
      </c>
      <c r="G303" s="432">
        <v>0.1</v>
      </c>
      <c r="H303" s="264">
        <f t="shared" ref="H303:H305" si="319">F303+F303*G303</f>
        <v>140.80000000000001</v>
      </c>
      <c r="I303" s="431" t="s">
        <v>105</v>
      </c>
      <c r="J303" s="223" t="s">
        <v>90</v>
      </c>
      <c r="K303" s="223" t="s">
        <v>90</v>
      </c>
      <c r="L303" s="224">
        <v>0</v>
      </c>
      <c r="M303" s="265">
        <v>0</v>
      </c>
      <c r="N303" s="265">
        <v>0</v>
      </c>
      <c r="O303" s="265">
        <f t="shared" si="316"/>
        <v>0</v>
      </c>
      <c r="P303" s="265">
        <f t="shared" si="317"/>
        <v>0</v>
      </c>
      <c r="Q303" s="266">
        <f t="shared" si="318"/>
        <v>0</v>
      </c>
      <c r="R303" s="274"/>
    </row>
    <row r="304" spans="1:18" s="262" customFormat="1" x14ac:dyDescent="0.3">
      <c r="A304" s="273">
        <f>IF(F304="","", COUNTA($F$17:F304))</f>
        <v>267</v>
      </c>
      <c r="B304" s="165"/>
      <c r="C304" s="165"/>
      <c r="D304" s="166"/>
      <c r="E304" s="296" t="s">
        <v>531</v>
      </c>
      <c r="F304" s="295">
        <v>170.56</v>
      </c>
      <c r="G304" s="432">
        <v>0.1</v>
      </c>
      <c r="H304" s="264">
        <f t="shared" si="319"/>
        <v>187.61600000000001</v>
      </c>
      <c r="I304" s="431" t="s">
        <v>105</v>
      </c>
      <c r="J304" s="223" t="s">
        <v>90</v>
      </c>
      <c r="K304" s="223" t="s">
        <v>90</v>
      </c>
      <c r="L304" s="224">
        <v>0</v>
      </c>
      <c r="M304" s="265">
        <v>0</v>
      </c>
      <c r="N304" s="265">
        <v>0</v>
      </c>
      <c r="O304" s="265">
        <f t="shared" si="316"/>
        <v>0</v>
      </c>
      <c r="P304" s="265">
        <f t="shared" si="317"/>
        <v>0</v>
      </c>
      <c r="Q304" s="266">
        <f t="shared" si="318"/>
        <v>0</v>
      </c>
      <c r="R304" s="274"/>
    </row>
    <row r="305" spans="1:18" s="262" customFormat="1" x14ac:dyDescent="0.3">
      <c r="A305" s="273">
        <f>IF(F305="","", COUNTA($F$17:F305))</f>
        <v>268</v>
      </c>
      <c r="B305" s="165"/>
      <c r="C305" s="165"/>
      <c r="D305" s="166"/>
      <c r="E305" s="296" t="s">
        <v>596</v>
      </c>
      <c r="F305" s="295">
        <v>170</v>
      </c>
      <c r="G305" s="432">
        <v>0.1</v>
      </c>
      <c r="H305" s="264">
        <f t="shared" si="319"/>
        <v>187</v>
      </c>
      <c r="I305" s="431" t="s">
        <v>105</v>
      </c>
      <c r="J305" s="223" t="s">
        <v>90</v>
      </c>
      <c r="K305" s="223" t="s">
        <v>90</v>
      </c>
      <c r="L305" s="224">
        <v>0</v>
      </c>
      <c r="M305" s="265">
        <v>0</v>
      </c>
      <c r="N305" s="265">
        <v>0</v>
      </c>
      <c r="O305" s="265">
        <f t="shared" si="316"/>
        <v>0</v>
      </c>
      <c r="P305" s="265">
        <f t="shared" si="317"/>
        <v>0</v>
      </c>
      <c r="Q305" s="266">
        <f t="shared" si="318"/>
        <v>0</v>
      </c>
      <c r="R305" s="274"/>
    </row>
    <row r="306" spans="1:18" s="262" customFormat="1" ht="62.4" x14ac:dyDescent="0.3">
      <c r="A306" s="273">
        <f>IF(F306="","", COUNTA($F$17:F306))</f>
        <v>269</v>
      </c>
      <c r="B306" s="165"/>
      <c r="C306" s="165"/>
      <c r="D306" s="166"/>
      <c r="E306" s="296" t="s">
        <v>597</v>
      </c>
      <c r="F306" s="295">
        <v>1.208644888888889</v>
      </c>
      <c r="G306" s="432">
        <v>0.1</v>
      </c>
      <c r="H306" s="264">
        <f>G306*F306+F306</f>
        <v>1.3295093777777778</v>
      </c>
      <c r="I306" s="431" t="s">
        <v>106</v>
      </c>
      <c r="J306" s="223" t="s">
        <v>90</v>
      </c>
      <c r="K306" s="223" t="s">
        <v>90</v>
      </c>
      <c r="L306" s="224">
        <v>0</v>
      </c>
      <c r="M306" s="265">
        <v>0</v>
      </c>
      <c r="N306" s="265">
        <v>0</v>
      </c>
      <c r="O306" s="265">
        <f t="shared" ref="O306:O309" si="320">H306*M306</f>
        <v>0</v>
      </c>
      <c r="P306" s="265">
        <f t="shared" ref="P306:P309" si="321">H306*N306</f>
        <v>0</v>
      </c>
      <c r="Q306" s="266">
        <f t="shared" ref="Q306:Q309" si="322">O306+P306</f>
        <v>0</v>
      </c>
      <c r="R306" s="274"/>
    </row>
    <row r="307" spans="1:18" s="262" customFormat="1" x14ac:dyDescent="0.3">
      <c r="A307" s="273">
        <f>IF(F307="","", COUNTA($F$17:F307))</f>
        <v>270</v>
      </c>
      <c r="B307" s="165"/>
      <c r="C307" s="165"/>
      <c r="D307" s="166"/>
      <c r="E307" s="296" t="s">
        <v>598</v>
      </c>
      <c r="F307" s="295">
        <v>49.035999999999994</v>
      </c>
      <c r="G307" s="432">
        <v>0.1</v>
      </c>
      <c r="H307" s="264">
        <f t="shared" ref="H307:H309" si="323">F307+F307*G307</f>
        <v>53.939599999999992</v>
      </c>
      <c r="I307" s="431" t="s">
        <v>105</v>
      </c>
      <c r="J307" s="223" t="s">
        <v>90</v>
      </c>
      <c r="K307" s="223" t="s">
        <v>90</v>
      </c>
      <c r="L307" s="224">
        <v>0</v>
      </c>
      <c r="M307" s="265">
        <v>0</v>
      </c>
      <c r="N307" s="265">
        <v>0</v>
      </c>
      <c r="O307" s="265">
        <f t="shared" si="320"/>
        <v>0</v>
      </c>
      <c r="P307" s="265">
        <f t="shared" si="321"/>
        <v>0</v>
      </c>
      <c r="Q307" s="266">
        <f t="shared" si="322"/>
        <v>0</v>
      </c>
      <c r="R307" s="274"/>
    </row>
    <row r="308" spans="1:18" s="262" customFormat="1" x14ac:dyDescent="0.3">
      <c r="A308" s="273">
        <f>IF(F308="","", COUNTA($F$17:F308))</f>
        <v>271</v>
      </c>
      <c r="B308" s="165"/>
      <c r="C308" s="165"/>
      <c r="D308" s="166"/>
      <c r="E308" s="296" t="s">
        <v>531</v>
      </c>
      <c r="F308" s="295">
        <v>61.33639999999999</v>
      </c>
      <c r="G308" s="432">
        <v>0.1</v>
      </c>
      <c r="H308" s="264">
        <f t="shared" si="323"/>
        <v>67.470039999999983</v>
      </c>
      <c r="I308" s="431" t="s">
        <v>105</v>
      </c>
      <c r="J308" s="223" t="s">
        <v>90</v>
      </c>
      <c r="K308" s="223" t="s">
        <v>90</v>
      </c>
      <c r="L308" s="224">
        <v>0</v>
      </c>
      <c r="M308" s="265">
        <v>0</v>
      </c>
      <c r="N308" s="265">
        <v>0</v>
      </c>
      <c r="O308" s="265">
        <f t="shared" si="320"/>
        <v>0</v>
      </c>
      <c r="P308" s="265">
        <f t="shared" si="321"/>
        <v>0</v>
      </c>
      <c r="Q308" s="266">
        <f t="shared" si="322"/>
        <v>0</v>
      </c>
      <c r="R308" s="274"/>
    </row>
    <row r="309" spans="1:18" s="262" customFormat="1" x14ac:dyDescent="0.3">
      <c r="A309" s="273">
        <f>IF(F309="","", COUNTA($F$17:F309))</f>
        <v>272</v>
      </c>
      <c r="B309" s="165"/>
      <c r="C309" s="165"/>
      <c r="D309" s="166"/>
      <c r="E309" s="296" t="s">
        <v>596</v>
      </c>
      <c r="F309" s="295">
        <v>61.3</v>
      </c>
      <c r="G309" s="432">
        <v>0.1</v>
      </c>
      <c r="H309" s="264">
        <f t="shared" si="323"/>
        <v>67.429999999999993</v>
      </c>
      <c r="I309" s="431" t="s">
        <v>105</v>
      </c>
      <c r="J309" s="223" t="s">
        <v>90</v>
      </c>
      <c r="K309" s="223" t="s">
        <v>90</v>
      </c>
      <c r="L309" s="224">
        <v>0</v>
      </c>
      <c r="M309" s="265">
        <v>0</v>
      </c>
      <c r="N309" s="265">
        <v>0</v>
      </c>
      <c r="O309" s="265">
        <f t="shared" si="320"/>
        <v>0</v>
      </c>
      <c r="P309" s="265">
        <f t="shared" si="321"/>
        <v>0</v>
      </c>
      <c r="Q309" s="266">
        <f t="shared" si="322"/>
        <v>0</v>
      </c>
      <c r="R309" s="274"/>
    </row>
    <row r="310" spans="1:18" s="262" customFormat="1" ht="78" x14ac:dyDescent="0.3">
      <c r="A310" s="273">
        <f>IF(F310="","", COUNTA($F$17:F310))</f>
        <v>273</v>
      </c>
      <c r="B310" s="165"/>
      <c r="C310" s="165"/>
      <c r="D310" s="166"/>
      <c r="E310" s="296" t="s">
        <v>599</v>
      </c>
      <c r="F310" s="295">
        <v>14.047253333333334</v>
      </c>
      <c r="G310" s="432">
        <v>0.1</v>
      </c>
      <c r="H310" s="264">
        <f>G310*F310+F310</f>
        <v>15.451978666666667</v>
      </c>
      <c r="I310" s="431" t="s">
        <v>106</v>
      </c>
      <c r="J310" s="223" t="s">
        <v>90</v>
      </c>
      <c r="K310" s="223" t="s">
        <v>90</v>
      </c>
      <c r="L310" s="224">
        <v>0</v>
      </c>
      <c r="M310" s="265">
        <v>0</v>
      </c>
      <c r="N310" s="265">
        <v>0</v>
      </c>
      <c r="O310" s="265">
        <f t="shared" ref="O310:O313" si="324">H310*M310</f>
        <v>0</v>
      </c>
      <c r="P310" s="265">
        <f t="shared" ref="P310:P313" si="325">H310*N310</f>
        <v>0</v>
      </c>
      <c r="Q310" s="266">
        <f t="shared" ref="Q310:Q313" si="326">O310+P310</f>
        <v>0</v>
      </c>
      <c r="R310" s="274"/>
    </row>
    <row r="311" spans="1:18" s="262" customFormat="1" x14ac:dyDescent="0.3">
      <c r="A311" s="273">
        <f>IF(F311="","", COUNTA($F$17:F311))</f>
        <v>274</v>
      </c>
      <c r="B311" s="165"/>
      <c r="C311" s="165"/>
      <c r="D311" s="166"/>
      <c r="E311" s="296" t="s">
        <v>600</v>
      </c>
      <c r="F311" s="295">
        <v>455.04</v>
      </c>
      <c r="G311" s="432">
        <v>0.1</v>
      </c>
      <c r="H311" s="264">
        <f t="shared" ref="H311:H313" si="327">F311+F311*G311</f>
        <v>500.54400000000004</v>
      </c>
      <c r="I311" s="431" t="s">
        <v>105</v>
      </c>
      <c r="J311" s="223" t="s">
        <v>90</v>
      </c>
      <c r="K311" s="223" t="s">
        <v>90</v>
      </c>
      <c r="L311" s="224">
        <v>0</v>
      </c>
      <c r="M311" s="265">
        <v>0</v>
      </c>
      <c r="N311" s="265">
        <v>0</v>
      </c>
      <c r="O311" s="265">
        <f t="shared" si="324"/>
        <v>0</v>
      </c>
      <c r="P311" s="265">
        <f t="shared" si="325"/>
        <v>0</v>
      </c>
      <c r="Q311" s="266">
        <f t="shared" si="326"/>
        <v>0</v>
      </c>
      <c r="R311" s="274"/>
    </row>
    <row r="312" spans="1:18" s="262" customFormat="1" x14ac:dyDescent="0.3">
      <c r="A312" s="273">
        <f>IF(F312="","", COUNTA($F$17:F312))</f>
        <v>275</v>
      </c>
      <c r="B312" s="165"/>
      <c r="C312" s="165"/>
      <c r="D312" s="166"/>
      <c r="E312" s="296" t="s">
        <v>531</v>
      </c>
      <c r="F312" s="295">
        <v>549.85896000000002</v>
      </c>
      <c r="G312" s="432">
        <v>0.1</v>
      </c>
      <c r="H312" s="264">
        <f t="shared" si="327"/>
        <v>604.84485600000005</v>
      </c>
      <c r="I312" s="431" t="s">
        <v>105</v>
      </c>
      <c r="J312" s="223" t="s">
        <v>90</v>
      </c>
      <c r="K312" s="223" t="s">
        <v>90</v>
      </c>
      <c r="L312" s="224">
        <v>0</v>
      </c>
      <c r="M312" s="265">
        <v>0</v>
      </c>
      <c r="N312" s="265">
        <v>0</v>
      </c>
      <c r="O312" s="265">
        <f t="shared" si="324"/>
        <v>0</v>
      </c>
      <c r="P312" s="265">
        <f t="shared" si="325"/>
        <v>0</v>
      </c>
      <c r="Q312" s="266">
        <f t="shared" si="326"/>
        <v>0</v>
      </c>
      <c r="R312" s="274"/>
    </row>
    <row r="313" spans="1:18" s="262" customFormat="1" x14ac:dyDescent="0.3">
      <c r="A313" s="273">
        <f>IF(F313="","", COUNTA($F$17:F313))</f>
        <v>276</v>
      </c>
      <c r="B313" s="165"/>
      <c r="C313" s="165"/>
      <c r="D313" s="166"/>
      <c r="E313" s="296" t="s">
        <v>596</v>
      </c>
      <c r="F313" s="295">
        <v>550</v>
      </c>
      <c r="G313" s="432">
        <v>0.1</v>
      </c>
      <c r="H313" s="264">
        <f t="shared" si="327"/>
        <v>605</v>
      </c>
      <c r="I313" s="431" t="s">
        <v>105</v>
      </c>
      <c r="J313" s="223" t="s">
        <v>90</v>
      </c>
      <c r="K313" s="223" t="s">
        <v>90</v>
      </c>
      <c r="L313" s="224">
        <v>0</v>
      </c>
      <c r="M313" s="265">
        <v>0</v>
      </c>
      <c r="N313" s="265">
        <v>0</v>
      </c>
      <c r="O313" s="265">
        <f t="shared" si="324"/>
        <v>0</v>
      </c>
      <c r="P313" s="265">
        <f t="shared" si="325"/>
        <v>0</v>
      </c>
      <c r="Q313" s="266">
        <f t="shared" si="326"/>
        <v>0</v>
      </c>
      <c r="R313" s="274"/>
    </row>
    <row r="314" spans="1:18" s="262" customFormat="1" ht="62.4" x14ac:dyDescent="0.3">
      <c r="A314" s="273">
        <f>IF(F314="","", COUNTA($F$17:F314))</f>
        <v>277</v>
      </c>
      <c r="B314" s="165"/>
      <c r="C314" s="165"/>
      <c r="D314" s="166"/>
      <c r="E314" s="296" t="s">
        <v>601</v>
      </c>
      <c r="F314" s="295">
        <v>9.9690888888888907</v>
      </c>
      <c r="G314" s="432">
        <v>0.1</v>
      </c>
      <c r="H314" s="264">
        <f>G314*F314+F314</f>
        <v>10.96599777777778</v>
      </c>
      <c r="I314" s="431" t="s">
        <v>106</v>
      </c>
      <c r="J314" s="223" t="s">
        <v>90</v>
      </c>
      <c r="K314" s="223" t="s">
        <v>90</v>
      </c>
      <c r="L314" s="224">
        <v>0</v>
      </c>
      <c r="M314" s="265">
        <v>0</v>
      </c>
      <c r="N314" s="265">
        <v>0</v>
      </c>
      <c r="O314" s="265">
        <f t="shared" ref="O314:O317" si="328">H314*M314</f>
        <v>0</v>
      </c>
      <c r="P314" s="265">
        <f t="shared" ref="P314:P317" si="329">H314*N314</f>
        <v>0</v>
      </c>
      <c r="Q314" s="266">
        <f t="shared" ref="Q314:Q317" si="330">O314+P314</f>
        <v>0</v>
      </c>
      <c r="R314" s="274"/>
    </row>
    <row r="315" spans="1:18" s="262" customFormat="1" x14ac:dyDescent="0.3">
      <c r="A315" s="273">
        <f>IF(F315="","", COUNTA($F$17:F315))</f>
        <v>278</v>
      </c>
      <c r="B315" s="165"/>
      <c r="C315" s="165"/>
      <c r="D315" s="166"/>
      <c r="E315" s="296" t="s">
        <v>602</v>
      </c>
      <c r="F315" s="295">
        <v>405</v>
      </c>
      <c r="G315" s="432">
        <v>0.1</v>
      </c>
      <c r="H315" s="264">
        <f t="shared" ref="H315:H317" si="331">F315+F315*G315</f>
        <v>445.5</v>
      </c>
      <c r="I315" s="431" t="s">
        <v>105</v>
      </c>
      <c r="J315" s="223" t="s">
        <v>90</v>
      </c>
      <c r="K315" s="223" t="s">
        <v>90</v>
      </c>
      <c r="L315" s="224">
        <v>0</v>
      </c>
      <c r="M315" s="265">
        <v>0</v>
      </c>
      <c r="N315" s="265">
        <v>0</v>
      </c>
      <c r="O315" s="265">
        <f t="shared" si="328"/>
        <v>0</v>
      </c>
      <c r="P315" s="265">
        <f t="shared" si="329"/>
        <v>0</v>
      </c>
      <c r="Q315" s="266">
        <f t="shared" si="330"/>
        <v>0</v>
      </c>
      <c r="R315" s="274"/>
    </row>
    <row r="316" spans="1:18" s="262" customFormat="1" x14ac:dyDescent="0.3">
      <c r="A316" s="273">
        <f>IF(F316="","", COUNTA($F$17:F316))</f>
        <v>279</v>
      </c>
      <c r="B316" s="165"/>
      <c r="C316" s="165"/>
      <c r="D316" s="166"/>
      <c r="E316" s="296" t="s">
        <v>531</v>
      </c>
      <c r="F316" s="295">
        <v>494.77499999999998</v>
      </c>
      <c r="G316" s="432">
        <v>0.1</v>
      </c>
      <c r="H316" s="264">
        <f t="shared" si="331"/>
        <v>544.25249999999994</v>
      </c>
      <c r="I316" s="431" t="s">
        <v>105</v>
      </c>
      <c r="J316" s="223" t="s">
        <v>90</v>
      </c>
      <c r="K316" s="223" t="s">
        <v>90</v>
      </c>
      <c r="L316" s="224">
        <v>0</v>
      </c>
      <c r="M316" s="265">
        <v>0</v>
      </c>
      <c r="N316" s="265">
        <v>0</v>
      </c>
      <c r="O316" s="265">
        <f t="shared" si="328"/>
        <v>0</v>
      </c>
      <c r="P316" s="265">
        <f t="shared" si="329"/>
        <v>0</v>
      </c>
      <c r="Q316" s="266">
        <f t="shared" si="330"/>
        <v>0</v>
      </c>
      <c r="R316" s="274"/>
    </row>
    <row r="317" spans="1:18" s="262" customFormat="1" x14ac:dyDescent="0.3">
      <c r="A317" s="273">
        <f>IF(F317="","", COUNTA($F$17:F317))</f>
        <v>280</v>
      </c>
      <c r="B317" s="165"/>
      <c r="C317" s="165"/>
      <c r="D317" s="166"/>
      <c r="E317" s="296" t="s">
        <v>596</v>
      </c>
      <c r="F317" s="295">
        <v>494</v>
      </c>
      <c r="G317" s="432">
        <v>0.1</v>
      </c>
      <c r="H317" s="264">
        <f t="shared" si="331"/>
        <v>543.4</v>
      </c>
      <c r="I317" s="431" t="s">
        <v>105</v>
      </c>
      <c r="J317" s="223" t="s">
        <v>90</v>
      </c>
      <c r="K317" s="223" t="s">
        <v>90</v>
      </c>
      <c r="L317" s="224">
        <v>0</v>
      </c>
      <c r="M317" s="265">
        <v>0</v>
      </c>
      <c r="N317" s="265">
        <v>0</v>
      </c>
      <c r="O317" s="265">
        <f t="shared" si="328"/>
        <v>0</v>
      </c>
      <c r="P317" s="265">
        <f t="shared" si="329"/>
        <v>0</v>
      </c>
      <c r="Q317" s="266">
        <f t="shared" si="330"/>
        <v>0</v>
      </c>
      <c r="R317" s="274"/>
    </row>
    <row r="318" spans="1:18" s="262" customFormat="1" x14ac:dyDescent="0.3">
      <c r="A318" s="273"/>
      <c r="B318" s="165"/>
      <c r="C318" s="165"/>
      <c r="D318" s="166"/>
      <c r="E318" s="294" t="s">
        <v>603</v>
      </c>
      <c r="F318" s="291"/>
      <c r="G318" s="291"/>
      <c r="H318" s="292"/>
      <c r="I318" s="291"/>
      <c r="J318" s="223"/>
      <c r="K318" s="223"/>
      <c r="L318" s="224"/>
      <c r="M318" s="265"/>
      <c r="N318" s="265"/>
      <c r="O318" s="265"/>
      <c r="P318" s="265"/>
      <c r="Q318" s="266"/>
      <c r="R318" s="274"/>
    </row>
    <row r="319" spans="1:18" s="262" customFormat="1" x14ac:dyDescent="0.3">
      <c r="A319" s="273"/>
      <c r="B319" s="165"/>
      <c r="C319" s="165"/>
      <c r="D319" s="166"/>
      <c r="E319" s="293" t="s">
        <v>604</v>
      </c>
      <c r="F319" s="295"/>
      <c r="G319" s="295"/>
      <c r="H319" s="295"/>
      <c r="I319" s="297"/>
      <c r="J319" s="223"/>
      <c r="K319" s="223"/>
      <c r="L319" s="224"/>
      <c r="M319" s="265"/>
      <c r="N319" s="265"/>
      <c r="O319" s="265"/>
      <c r="P319" s="265"/>
      <c r="Q319" s="266"/>
      <c r="R319" s="274"/>
    </row>
    <row r="320" spans="1:18" s="262" customFormat="1" ht="62.4" x14ac:dyDescent="0.3">
      <c r="A320" s="273">
        <f>IF(F320="","", COUNTA($F$17:F320))</f>
        <v>281</v>
      </c>
      <c r="B320" s="165"/>
      <c r="C320" s="165"/>
      <c r="D320" s="166"/>
      <c r="E320" s="296" t="s">
        <v>605</v>
      </c>
      <c r="F320" s="295">
        <v>25.69777777777778</v>
      </c>
      <c r="G320" s="432">
        <v>0.1</v>
      </c>
      <c r="H320" s="264">
        <f>G320*F320+F320</f>
        <v>28.26755555555556</v>
      </c>
      <c r="I320" s="431" t="s">
        <v>106</v>
      </c>
      <c r="J320" s="223" t="s">
        <v>90</v>
      </c>
      <c r="K320" s="223" t="s">
        <v>90</v>
      </c>
      <c r="L320" s="224">
        <v>0</v>
      </c>
      <c r="M320" s="265">
        <v>0</v>
      </c>
      <c r="N320" s="265">
        <v>0</v>
      </c>
      <c r="O320" s="265">
        <f t="shared" ref="O320" si="332">H320*M320</f>
        <v>0</v>
      </c>
      <c r="P320" s="265">
        <f t="shared" ref="P320" si="333">H320*N320</f>
        <v>0</v>
      </c>
      <c r="Q320" s="266">
        <f t="shared" ref="Q320" si="334">O320+P320</f>
        <v>0</v>
      </c>
      <c r="R320" s="274"/>
    </row>
    <row r="321" spans="1:18" s="262" customFormat="1" x14ac:dyDescent="0.3">
      <c r="A321" s="273">
        <f>IF(F321="","", COUNTA($F$17:F321))</f>
        <v>282</v>
      </c>
      <c r="B321" s="165"/>
      <c r="C321" s="165"/>
      <c r="D321" s="166"/>
      <c r="E321" s="296" t="s">
        <v>606</v>
      </c>
      <c r="F321" s="295">
        <v>3462.3</v>
      </c>
      <c r="G321" s="432">
        <v>0.1</v>
      </c>
      <c r="H321" s="264">
        <f>F321+F321*G321</f>
        <v>3808.53</v>
      </c>
      <c r="I321" s="431" t="s">
        <v>105</v>
      </c>
      <c r="J321" s="223" t="s">
        <v>90</v>
      </c>
      <c r="K321" s="223" t="s">
        <v>90</v>
      </c>
      <c r="L321" s="224">
        <v>0</v>
      </c>
      <c r="M321" s="265">
        <v>0</v>
      </c>
      <c r="N321" s="265">
        <v>0</v>
      </c>
      <c r="O321" s="265">
        <f>H321*M321</f>
        <v>0</v>
      </c>
      <c r="P321" s="265">
        <f>H321*N321</f>
        <v>0</v>
      </c>
      <c r="Q321" s="266">
        <f>O321+P321</f>
        <v>0</v>
      </c>
      <c r="R321" s="274"/>
    </row>
    <row r="322" spans="1:18" s="262" customFormat="1" ht="62.4" x14ac:dyDescent="0.3">
      <c r="A322" s="273">
        <f>IF(F322="","", COUNTA($F$17:F322))</f>
        <v>283</v>
      </c>
      <c r="B322" s="165"/>
      <c r="C322" s="165"/>
      <c r="D322" s="166"/>
      <c r="E322" s="296" t="s">
        <v>607</v>
      </c>
      <c r="F322" s="295">
        <v>4.9299148148148149</v>
      </c>
      <c r="G322" s="432">
        <v>0.1</v>
      </c>
      <c r="H322" s="264">
        <f>G322*F322+F322</f>
        <v>5.4229062962962962</v>
      </c>
      <c r="I322" s="431" t="s">
        <v>106</v>
      </c>
      <c r="J322" s="223" t="s">
        <v>90</v>
      </c>
      <c r="K322" s="223" t="s">
        <v>90</v>
      </c>
      <c r="L322" s="224">
        <v>0</v>
      </c>
      <c r="M322" s="265">
        <v>0</v>
      </c>
      <c r="N322" s="265">
        <v>0</v>
      </c>
      <c r="O322" s="265">
        <f t="shared" ref="O322" si="335">H322*M322</f>
        <v>0</v>
      </c>
      <c r="P322" s="265">
        <f t="shared" ref="P322" si="336">H322*N322</f>
        <v>0</v>
      </c>
      <c r="Q322" s="266">
        <f t="shared" ref="Q322" si="337">O322+P322</f>
        <v>0</v>
      </c>
      <c r="R322" s="274"/>
    </row>
    <row r="323" spans="1:18" s="262" customFormat="1" x14ac:dyDescent="0.3">
      <c r="A323" s="273">
        <f>IF(F323="","", COUNTA($F$17:F323))</f>
        <v>284</v>
      </c>
      <c r="B323" s="165"/>
      <c r="C323" s="165"/>
      <c r="D323" s="166"/>
      <c r="E323" s="296" t="s">
        <v>608</v>
      </c>
      <c r="F323" s="295">
        <v>600</v>
      </c>
      <c r="G323" s="432">
        <v>0.1</v>
      </c>
      <c r="H323" s="264">
        <f>F323+F323*G323</f>
        <v>660</v>
      </c>
      <c r="I323" s="431" t="s">
        <v>105</v>
      </c>
      <c r="J323" s="223" t="s">
        <v>90</v>
      </c>
      <c r="K323" s="223" t="s">
        <v>90</v>
      </c>
      <c r="L323" s="224">
        <v>0</v>
      </c>
      <c r="M323" s="265">
        <v>0</v>
      </c>
      <c r="N323" s="265">
        <v>0</v>
      </c>
      <c r="O323" s="265">
        <f>H323*M323</f>
        <v>0</v>
      </c>
      <c r="P323" s="265">
        <f>H323*N323</f>
        <v>0</v>
      </c>
      <c r="Q323" s="266">
        <f>O323+P323</f>
        <v>0</v>
      </c>
      <c r="R323" s="274"/>
    </row>
    <row r="324" spans="1:18" s="262" customFormat="1" ht="31.2" x14ac:dyDescent="0.3">
      <c r="A324" s="273">
        <f>IF(F324="","", COUNTA($F$17:F324))</f>
        <v>285</v>
      </c>
      <c r="B324" s="165"/>
      <c r="C324" s="165"/>
      <c r="D324" s="166"/>
      <c r="E324" s="296" t="s">
        <v>609</v>
      </c>
      <c r="F324" s="301">
        <v>0.16477370370370373</v>
      </c>
      <c r="G324" s="432">
        <v>0.1</v>
      </c>
      <c r="H324" s="264">
        <f>G324*F324+F324</f>
        <v>0.18125107407407409</v>
      </c>
      <c r="I324" s="431" t="s">
        <v>106</v>
      </c>
      <c r="J324" s="223" t="s">
        <v>90</v>
      </c>
      <c r="K324" s="223" t="s">
        <v>90</v>
      </c>
      <c r="L324" s="224">
        <v>0</v>
      </c>
      <c r="M324" s="265">
        <v>0</v>
      </c>
      <c r="N324" s="265">
        <v>0</v>
      </c>
      <c r="O324" s="265">
        <f t="shared" ref="O324" si="338">H324*M324</f>
        <v>0</v>
      </c>
      <c r="P324" s="265">
        <f t="shared" ref="P324" si="339">H324*N324</f>
        <v>0</v>
      </c>
      <c r="Q324" s="266">
        <f t="shared" ref="Q324" si="340">O324+P324</f>
        <v>0</v>
      </c>
      <c r="R324" s="274"/>
    </row>
    <row r="325" spans="1:18" s="262" customFormat="1" x14ac:dyDescent="0.3">
      <c r="A325" s="273"/>
      <c r="B325" s="165"/>
      <c r="C325" s="165"/>
      <c r="D325" s="166"/>
      <c r="E325" s="294" t="s">
        <v>603</v>
      </c>
      <c r="F325" s="291"/>
      <c r="G325" s="291"/>
      <c r="H325" s="292"/>
      <c r="I325" s="291"/>
      <c r="J325" s="223"/>
      <c r="K325" s="223"/>
      <c r="L325" s="224"/>
      <c r="M325" s="265"/>
      <c r="N325" s="265"/>
      <c r="O325" s="265"/>
      <c r="P325" s="265"/>
      <c r="Q325" s="266"/>
      <c r="R325" s="274"/>
    </row>
    <row r="326" spans="1:18" s="262" customFormat="1" x14ac:dyDescent="0.3">
      <c r="A326" s="273"/>
      <c r="B326" s="165"/>
      <c r="C326" s="165"/>
      <c r="D326" s="166"/>
      <c r="E326" s="293" t="s">
        <v>610</v>
      </c>
      <c r="F326" s="295"/>
      <c r="G326" s="295"/>
      <c r="H326" s="295"/>
      <c r="I326" s="297"/>
      <c r="J326" s="223"/>
      <c r="K326" s="223"/>
      <c r="L326" s="224"/>
      <c r="M326" s="265"/>
      <c r="N326" s="265"/>
      <c r="O326" s="265"/>
      <c r="P326" s="265"/>
      <c r="Q326" s="266"/>
      <c r="R326" s="274"/>
    </row>
    <row r="327" spans="1:18" s="262" customFormat="1" ht="31.2" x14ac:dyDescent="0.3">
      <c r="A327" s="273">
        <f>IF(F327="","", COUNTA($F$17:F327))</f>
        <v>286</v>
      </c>
      <c r="B327" s="165"/>
      <c r="C327" s="165"/>
      <c r="D327" s="166"/>
      <c r="E327" s="296" t="s">
        <v>611</v>
      </c>
      <c r="F327" s="295">
        <v>96.07</v>
      </c>
      <c r="G327" s="432">
        <v>0.1</v>
      </c>
      <c r="H327" s="264">
        <f t="shared" ref="H327:H328" si="341">F327+F327*G327</f>
        <v>105.67699999999999</v>
      </c>
      <c r="I327" s="431" t="s">
        <v>105</v>
      </c>
      <c r="J327" s="223" t="s">
        <v>90</v>
      </c>
      <c r="K327" s="223" t="s">
        <v>90</v>
      </c>
      <c r="L327" s="224">
        <v>0</v>
      </c>
      <c r="M327" s="265">
        <v>0</v>
      </c>
      <c r="N327" s="265">
        <v>0</v>
      </c>
      <c r="O327" s="265">
        <f t="shared" ref="O327:O328" si="342">H327*M327</f>
        <v>0</v>
      </c>
      <c r="P327" s="265">
        <f t="shared" ref="P327:P328" si="343">H327*N327</f>
        <v>0</v>
      </c>
      <c r="Q327" s="266">
        <f t="shared" ref="Q327:Q328" si="344">O327+P327</f>
        <v>0</v>
      </c>
      <c r="R327" s="274"/>
    </row>
    <row r="328" spans="1:18" s="262" customFormat="1" x14ac:dyDescent="0.3">
      <c r="A328" s="273">
        <f>IF(F328="","", COUNTA($F$17:F328))</f>
        <v>287</v>
      </c>
      <c r="B328" s="165"/>
      <c r="C328" s="165"/>
      <c r="D328" s="166"/>
      <c r="E328" s="296" t="s">
        <v>612</v>
      </c>
      <c r="F328" s="295">
        <v>40</v>
      </c>
      <c r="G328" s="432">
        <v>0.1</v>
      </c>
      <c r="H328" s="264">
        <f t="shared" si="341"/>
        <v>44</v>
      </c>
      <c r="I328" s="431" t="s">
        <v>105</v>
      </c>
      <c r="J328" s="223" t="s">
        <v>90</v>
      </c>
      <c r="K328" s="223" t="s">
        <v>90</v>
      </c>
      <c r="L328" s="224">
        <v>0</v>
      </c>
      <c r="M328" s="265">
        <v>0</v>
      </c>
      <c r="N328" s="265">
        <v>0</v>
      </c>
      <c r="O328" s="265">
        <f t="shared" si="342"/>
        <v>0</v>
      </c>
      <c r="P328" s="265">
        <f t="shared" si="343"/>
        <v>0</v>
      </c>
      <c r="Q328" s="266">
        <f t="shared" si="344"/>
        <v>0</v>
      </c>
      <c r="R328" s="274"/>
    </row>
    <row r="329" spans="1:18" s="262" customFormat="1" x14ac:dyDescent="0.3">
      <c r="A329" s="273"/>
      <c r="B329" s="165"/>
      <c r="C329" s="165"/>
      <c r="D329" s="166"/>
      <c r="E329" s="294" t="s">
        <v>603</v>
      </c>
      <c r="F329" s="291"/>
      <c r="G329" s="291"/>
      <c r="H329" s="292"/>
      <c r="I329" s="291"/>
      <c r="J329" s="223"/>
      <c r="K329" s="223"/>
      <c r="L329" s="224"/>
      <c r="M329" s="265"/>
      <c r="N329" s="265"/>
      <c r="O329" s="265"/>
      <c r="P329" s="265"/>
      <c r="Q329" s="266"/>
      <c r="R329" s="274"/>
    </row>
    <row r="330" spans="1:18" s="262" customFormat="1" x14ac:dyDescent="0.3">
      <c r="A330" s="273"/>
      <c r="B330" s="165"/>
      <c r="C330" s="165"/>
      <c r="D330" s="166"/>
      <c r="E330" s="293" t="s">
        <v>613</v>
      </c>
      <c r="F330" s="295"/>
      <c r="G330" s="295"/>
      <c r="H330" s="295"/>
      <c r="I330" s="297"/>
      <c r="J330" s="223"/>
      <c r="K330" s="223"/>
      <c r="L330" s="224"/>
      <c r="M330" s="265"/>
      <c r="N330" s="265"/>
      <c r="O330" s="265"/>
      <c r="P330" s="265"/>
      <c r="Q330" s="266"/>
      <c r="R330" s="274"/>
    </row>
    <row r="331" spans="1:18" s="262" customFormat="1" ht="62.4" x14ac:dyDescent="0.3">
      <c r="A331" s="273">
        <f>IF(F331="","", COUNTA($F$17:F331))</f>
        <v>288</v>
      </c>
      <c r="B331" s="165"/>
      <c r="C331" s="165"/>
      <c r="D331" s="166"/>
      <c r="E331" s="296" t="s">
        <v>614</v>
      </c>
      <c r="F331" s="295">
        <v>4.3807051851851853</v>
      </c>
      <c r="G331" s="432">
        <v>0.1</v>
      </c>
      <c r="H331" s="264">
        <f t="shared" ref="H331:H382" si="345">F331+F331*G331</f>
        <v>4.8187757037037038</v>
      </c>
      <c r="I331" s="431" t="s">
        <v>105</v>
      </c>
      <c r="J331" s="223" t="s">
        <v>90</v>
      </c>
      <c r="K331" s="223" t="s">
        <v>90</v>
      </c>
      <c r="L331" s="224">
        <v>0</v>
      </c>
      <c r="M331" s="265">
        <v>0</v>
      </c>
      <c r="N331" s="265">
        <v>0</v>
      </c>
      <c r="O331" s="265">
        <f t="shared" ref="O331:O382" si="346">H331*M331</f>
        <v>0</v>
      </c>
      <c r="P331" s="265">
        <f t="shared" ref="P331:P382" si="347">H331*N331</f>
        <v>0</v>
      </c>
      <c r="Q331" s="266">
        <f t="shared" ref="Q331:Q382" si="348">O331+P331</f>
        <v>0</v>
      </c>
      <c r="R331" s="274"/>
    </row>
    <row r="332" spans="1:18" s="262" customFormat="1" x14ac:dyDescent="0.3">
      <c r="A332" s="273">
        <f>IF(F332="","", COUNTA($F$17:F332))</f>
        <v>289</v>
      </c>
      <c r="B332" s="165"/>
      <c r="C332" s="165"/>
      <c r="D332" s="166"/>
      <c r="E332" s="296" t="s">
        <v>615</v>
      </c>
      <c r="F332" s="295">
        <v>405.6</v>
      </c>
      <c r="G332" s="432">
        <v>0.1</v>
      </c>
      <c r="H332" s="264">
        <f t="shared" si="345"/>
        <v>446.16</v>
      </c>
      <c r="I332" s="431" t="s">
        <v>105</v>
      </c>
      <c r="J332" s="223" t="s">
        <v>90</v>
      </c>
      <c r="K332" s="223" t="s">
        <v>90</v>
      </c>
      <c r="L332" s="224">
        <v>0</v>
      </c>
      <c r="M332" s="265">
        <v>0</v>
      </c>
      <c r="N332" s="265">
        <v>0</v>
      </c>
      <c r="O332" s="265">
        <f t="shared" si="346"/>
        <v>0</v>
      </c>
      <c r="P332" s="265">
        <f t="shared" si="347"/>
        <v>0</v>
      </c>
      <c r="Q332" s="266">
        <f t="shared" si="348"/>
        <v>0</v>
      </c>
      <c r="R332" s="274"/>
    </row>
    <row r="333" spans="1:18" s="262" customFormat="1" ht="46.8" x14ac:dyDescent="0.3">
      <c r="A333" s="273">
        <f>IF(F333="","", COUNTA($F$17:F333))</f>
        <v>290</v>
      </c>
      <c r="B333" s="165"/>
      <c r="C333" s="165"/>
      <c r="D333" s="166"/>
      <c r="E333" s="296" t="s">
        <v>616</v>
      </c>
      <c r="F333" s="295">
        <v>129.94999999999999</v>
      </c>
      <c r="G333" s="432">
        <v>0.1</v>
      </c>
      <c r="H333" s="264">
        <f t="shared" si="345"/>
        <v>142.94499999999999</v>
      </c>
      <c r="I333" s="431" t="s">
        <v>105</v>
      </c>
      <c r="J333" s="223" t="s">
        <v>90</v>
      </c>
      <c r="K333" s="223" t="s">
        <v>90</v>
      </c>
      <c r="L333" s="224">
        <v>0</v>
      </c>
      <c r="M333" s="265">
        <v>0</v>
      </c>
      <c r="N333" s="265">
        <v>0</v>
      </c>
      <c r="O333" s="265">
        <f t="shared" si="346"/>
        <v>0</v>
      </c>
      <c r="P333" s="265">
        <f t="shared" si="347"/>
        <v>0</v>
      </c>
      <c r="Q333" s="266">
        <f t="shared" si="348"/>
        <v>0</v>
      </c>
      <c r="R333" s="274"/>
    </row>
    <row r="334" spans="1:18" s="262" customFormat="1" x14ac:dyDescent="0.3">
      <c r="A334" s="273">
        <f>IF(F334="","", COUNTA($F$17:F334))</f>
        <v>291</v>
      </c>
      <c r="B334" s="165"/>
      <c r="C334" s="165"/>
      <c r="D334" s="166"/>
      <c r="E334" s="296" t="s">
        <v>617</v>
      </c>
      <c r="F334" s="295">
        <v>260</v>
      </c>
      <c r="G334" s="432">
        <v>0.1</v>
      </c>
      <c r="H334" s="264">
        <f t="shared" si="345"/>
        <v>286</v>
      </c>
      <c r="I334" s="431" t="s">
        <v>105</v>
      </c>
      <c r="J334" s="223" t="s">
        <v>90</v>
      </c>
      <c r="K334" s="223" t="s">
        <v>90</v>
      </c>
      <c r="L334" s="224">
        <v>0</v>
      </c>
      <c r="M334" s="265">
        <v>0</v>
      </c>
      <c r="N334" s="265">
        <v>0</v>
      </c>
      <c r="O334" s="265">
        <f t="shared" si="346"/>
        <v>0</v>
      </c>
      <c r="P334" s="265">
        <f t="shared" si="347"/>
        <v>0</v>
      </c>
      <c r="Q334" s="266">
        <f t="shared" si="348"/>
        <v>0</v>
      </c>
      <c r="R334" s="274"/>
    </row>
    <row r="335" spans="1:18" s="262" customFormat="1" x14ac:dyDescent="0.3">
      <c r="A335" s="273">
        <f>IF(F335="","", COUNTA($F$17:F335))</f>
        <v>292</v>
      </c>
      <c r="B335" s="165"/>
      <c r="C335" s="165"/>
      <c r="D335" s="166"/>
      <c r="E335" s="296" t="s">
        <v>618</v>
      </c>
      <c r="F335" s="295">
        <v>260</v>
      </c>
      <c r="G335" s="432">
        <v>0.1</v>
      </c>
      <c r="H335" s="264">
        <f t="shared" si="345"/>
        <v>286</v>
      </c>
      <c r="I335" s="431" t="s">
        <v>105</v>
      </c>
      <c r="J335" s="223" t="s">
        <v>90</v>
      </c>
      <c r="K335" s="223" t="s">
        <v>90</v>
      </c>
      <c r="L335" s="224">
        <v>0</v>
      </c>
      <c r="M335" s="265">
        <v>0</v>
      </c>
      <c r="N335" s="265">
        <v>0</v>
      </c>
      <c r="O335" s="265">
        <f t="shared" si="346"/>
        <v>0</v>
      </c>
      <c r="P335" s="265">
        <f t="shared" si="347"/>
        <v>0</v>
      </c>
      <c r="Q335" s="266">
        <f t="shared" si="348"/>
        <v>0</v>
      </c>
      <c r="R335" s="274"/>
    </row>
    <row r="336" spans="1:18" s="262" customFormat="1" ht="46.8" x14ac:dyDescent="0.3">
      <c r="A336" s="273">
        <f>IF(F336="","", COUNTA($F$17:F336))</f>
        <v>293</v>
      </c>
      <c r="B336" s="165"/>
      <c r="C336" s="165"/>
      <c r="D336" s="166"/>
      <c r="E336" s="296" t="s">
        <v>619</v>
      </c>
      <c r="F336" s="295">
        <v>143.4</v>
      </c>
      <c r="G336" s="432">
        <v>0.1</v>
      </c>
      <c r="H336" s="264">
        <f t="shared" si="345"/>
        <v>157.74</v>
      </c>
      <c r="I336" s="431" t="s">
        <v>105</v>
      </c>
      <c r="J336" s="223" t="s">
        <v>90</v>
      </c>
      <c r="K336" s="223" t="s">
        <v>90</v>
      </c>
      <c r="L336" s="224">
        <v>0</v>
      </c>
      <c r="M336" s="265">
        <v>0</v>
      </c>
      <c r="N336" s="265">
        <v>0</v>
      </c>
      <c r="O336" s="265">
        <f t="shared" si="346"/>
        <v>0</v>
      </c>
      <c r="P336" s="265">
        <f t="shared" si="347"/>
        <v>0</v>
      </c>
      <c r="Q336" s="266">
        <f t="shared" si="348"/>
        <v>0</v>
      </c>
      <c r="R336" s="274"/>
    </row>
    <row r="337" spans="1:18" s="262" customFormat="1" x14ac:dyDescent="0.3">
      <c r="A337" s="273">
        <f>IF(F337="","", COUNTA($F$17:F337))</f>
        <v>294</v>
      </c>
      <c r="B337" s="165"/>
      <c r="C337" s="165"/>
      <c r="D337" s="166"/>
      <c r="E337" s="296" t="s">
        <v>615</v>
      </c>
      <c r="F337" s="295">
        <v>57.4</v>
      </c>
      <c r="G337" s="432">
        <v>0.1</v>
      </c>
      <c r="H337" s="264">
        <f t="shared" si="345"/>
        <v>63.14</v>
      </c>
      <c r="I337" s="431" t="s">
        <v>105</v>
      </c>
      <c r="J337" s="223" t="s">
        <v>90</v>
      </c>
      <c r="K337" s="223" t="s">
        <v>90</v>
      </c>
      <c r="L337" s="224">
        <v>0</v>
      </c>
      <c r="M337" s="265">
        <v>0</v>
      </c>
      <c r="N337" s="265">
        <v>0</v>
      </c>
      <c r="O337" s="265">
        <f t="shared" si="346"/>
        <v>0</v>
      </c>
      <c r="P337" s="265">
        <f t="shared" si="347"/>
        <v>0</v>
      </c>
      <c r="Q337" s="266">
        <f t="shared" si="348"/>
        <v>0</v>
      </c>
      <c r="R337" s="274"/>
    </row>
    <row r="338" spans="1:18" s="262" customFormat="1" x14ac:dyDescent="0.3">
      <c r="A338" s="273">
        <f>IF(F338="","", COUNTA($F$17:F338))</f>
        <v>295</v>
      </c>
      <c r="B338" s="165"/>
      <c r="C338" s="165"/>
      <c r="D338" s="166"/>
      <c r="E338" s="296" t="s">
        <v>620</v>
      </c>
      <c r="F338" s="295">
        <v>57.4</v>
      </c>
      <c r="G338" s="432">
        <v>0.1</v>
      </c>
      <c r="H338" s="264">
        <f t="shared" si="345"/>
        <v>63.14</v>
      </c>
      <c r="I338" s="431" t="s">
        <v>105</v>
      </c>
      <c r="J338" s="223" t="s">
        <v>90</v>
      </c>
      <c r="K338" s="223" t="s">
        <v>90</v>
      </c>
      <c r="L338" s="224">
        <v>0</v>
      </c>
      <c r="M338" s="265">
        <v>0</v>
      </c>
      <c r="N338" s="265">
        <v>0</v>
      </c>
      <c r="O338" s="265">
        <f t="shared" si="346"/>
        <v>0</v>
      </c>
      <c r="P338" s="265">
        <f t="shared" si="347"/>
        <v>0</v>
      </c>
      <c r="Q338" s="266">
        <f t="shared" si="348"/>
        <v>0</v>
      </c>
      <c r="R338" s="274"/>
    </row>
    <row r="339" spans="1:18" s="262" customFormat="1" ht="93.6" x14ac:dyDescent="0.3">
      <c r="A339" s="273">
        <f>IF(F339="","", COUNTA($F$17:F339))</f>
        <v>296</v>
      </c>
      <c r="B339" s="165"/>
      <c r="C339" s="165"/>
      <c r="D339" s="166"/>
      <c r="E339" s="296" t="s">
        <v>621</v>
      </c>
      <c r="F339" s="295">
        <v>930.7</v>
      </c>
      <c r="G339" s="432">
        <v>0.1</v>
      </c>
      <c r="H339" s="264">
        <f t="shared" si="345"/>
        <v>1023.7700000000001</v>
      </c>
      <c r="I339" s="431" t="s">
        <v>105</v>
      </c>
      <c r="J339" s="223" t="s">
        <v>90</v>
      </c>
      <c r="K339" s="223" t="s">
        <v>90</v>
      </c>
      <c r="L339" s="224">
        <v>0</v>
      </c>
      <c r="M339" s="265">
        <v>0</v>
      </c>
      <c r="N339" s="265">
        <v>0</v>
      </c>
      <c r="O339" s="265">
        <f t="shared" si="346"/>
        <v>0</v>
      </c>
      <c r="P339" s="265">
        <f t="shared" si="347"/>
        <v>0</v>
      </c>
      <c r="Q339" s="266">
        <f t="shared" si="348"/>
        <v>0</v>
      </c>
      <c r="R339" s="274"/>
    </row>
    <row r="340" spans="1:18" s="262" customFormat="1" x14ac:dyDescent="0.3">
      <c r="A340" s="273">
        <f>IF(F340="","", COUNTA($F$17:F340))</f>
        <v>297</v>
      </c>
      <c r="B340" s="165"/>
      <c r="C340" s="165"/>
      <c r="D340" s="166"/>
      <c r="E340" s="296" t="s">
        <v>622</v>
      </c>
      <c r="F340" s="295">
        <v>1861.4</v>
      </c>
      <c r="G340" s="432">
        <v>0.1</v>
      </c>
      <c r="H340" s="264">
        <f t="shared" si="345"/>
        <v>2047.5400000000002</v>
      </c>
      <c r="I340" s="431" t="s">
        <v>105</v>
      </c>
      <c r="J340" s="223" t="s">
        <v>90</v>
      </c>
      <c r="K340" s="223" t="s">
        <v>90</v>
      </c>
      <c r="L340" s="224">
        <v>0</v>
      </c>
      <c r="M340" s="265">
        <v>0</v>
      </c>
      <c r="N340" s="265">
        <v>0</v>
      </c>
      <c r="O340" s="265">
        <f t="shared" si="346"/>
        <v>0</v>
      </c>
      <c r="P340" s="265">
        <f t="shared" si="347"/>
        <v>0</v>
      </c>
      <c r="Q340" s="266">
        <f t="shared" si="348"/>
        <v>0</v>
      </c>
      <c r="R340" s="274"/>
    </row>
    <row r="341" spans="1:18" s="262" customFormat="1" ht="93.6" x14ac:dyDescent="0.3">
      <c r="A341" s="273">
        <f>IF(F341="","", COUNTA($F$17:F341))</f>
        <v>298</v>
      </c>
      <c r="B341" s="165"/>
      <c r="C341" s="165"/>
      <c r="D341" s="166"/>
      <c r="E341" s="296" t="s">
        <v>623</v>
      </c>
      <c r="F341" s="295">
        <v>846.18</v>
      </c>
      <c r="G341" s="432">
        <v>0.1</v>
      </c>
      <c r="H341" s="264">
        <f t="shared" si="345"/>
        <v>930.798</v>
      </c>
      <c r="I341" s="431" t="s">
        <v>105</v>
      </c>
      <c r="J341" s="223" t="s">
        <v>90</v>
      </c>
      <c r="K341" s="223" t="s">
        <v>90</v>
      </c>
      <c r="L341" s="224">
        <v>0</v>
      </c>
      <c r="M341" s="265">
        <v>0</v>
      </c>
      <c r="N341" s="265">
        <v>0</v>
      </c>
      <c r="O341" s="265">
        <f t="shared" si="346"/>
        <v>0</v>
      </c>
      <c r="P341" s="265">
        <f t="shared" si="347"/>
        <v>0</v>
      </c>
      <c r="Q341" s="266">
        <f t="shared" si="348"/>
        <v>0</v>
      </c>
      <c r="R341" s="274"/>
    </row>
    <row r="342" spans="1:18" s="262" customFormat="1" x14ac:dyDescent="0.3">
      <c r="A342" s="273">
        <f>IF(F342="","", COUNTA($F$17:F342))</f>
        <v>299</v>
      </c>
      <c r="B342" s="165"/>
      <c r="C342" s="165"/>
      <c r="D342" s="166"/>
      <c r="E342" s="296" t="s">
        <v>622</v>
      </c>
      <c r="F342" s="295">
        <v>1692.4</v>
      </c>
      <c r="G342" s="432">
        <v>0.1</v>
      </c>
      <c r="H342" s="264">
        <f t="shared" si="345"/>
        <v>1861.64</v>
      </c>
      <c r="I342" s="431" t="s">
        <v>105</v>
      </c>
      <c r="J342" s="223" t="s">
        <v>90</v>
      </c>
      <c r="K342" s="223" t="s">
        <v>90</v>
      </c>
      <c r="L342" s="224">
        <v>0</v>
      </c>
      <c r="M342" s="265">
        <v>0</v>
      </c>
      <c r="N342" s="265">
        <v>0</v>
      </c>
      <c r="O342" s="265">
        <f t="shared" si="346"/>
        <v>0</v>
      </c>
      <c r="P342" s="265">
        <f t="shared" si="347"/>
        <v>0</v>
      </c>
      <c r="Q342" s="266">
        <f t="shared" si="348"/>
        <v>0</v>
      </c>
      <c r="R342" s="274"/>
    </row>
    <row r="343" spans="1:18" s="262" customFormat="1" ht="124.8" x14ac:dyDescent="0.3">
      <c r="A343" s="273">
        <f>IF(F343="","", COUNTA($F$17:F343))</f>
        <v>300</v>
      </c>
      <c r="B343" s="165"/>
      <c r="C343" s="165"/>
      <c r="D343" s="166"/>
      <c r="E343" s="296" t="s">
        <v>624</v>
      </c>
      <c r="F343" s="295">
        <v>1815.18</v>
      </c>
      <c r="G343" s="432">
        <v>0.1</v>
      </c>
      <c r="H343" s="264">
        <f t="shared" si="345"/>
        <v>1996.6980000000001</v>
      </c>
      <c r="I343" s="431" t="s">
        <v>105</v>
      </c>
      <c r="J343" s="223" t="s">
        <v>90</v>
      </c>
      <c r="K343" s="223" t="s">
        <v>90</v>
      </c>
      <c r="L343" s="224">
        <v>0</v>
      </c>
      <c r="M343" s="265">
        <v>0</v>
      </c>
      <c r="N343" s="265">
        <v>0</v>
      </c>
      <c r="O343" s="265">
        <f t="shared" si="346"/>
        <v>0</v>
      </c>
      <c r="P343" s="265">
        <f t="shared" si="347"/>
        <v>0</v>
      </c>
      <c r="Q343" s="266">
        <f t="shared" si="348"/>
        <v>0</v>
      </c>
      <c r="R343" s="274"/>
    </row>
    <row r="344" spans="1:18" s="262" customFormat="1" x14ac:dyDescent="0.3">
      <c r="A344" s="273">
        <f>IF(F344="","", COUNTA($F$17:F344))</f>
        <v>301</v>
      </c>
      <c r="B344" s="165"/>
      <c r="C344" s="165"/>
      <c r="D344" s="166"/>
      <c r="E344" s="296" t="s">
        <v>622</v>
      </c>
      <c r="F344" s="295">
        <v>3631.6</v>
      </c>
      <c r="G344" s="432">
        <v>0.1</v>
      </c>
      <c r="H344" s="264">
        <f t="shared" si="345"/>
        <v>3994.7599999999998</v>
      </c>
      <c r="I344" s="431" t="s">
        <v>105</v>
      </c>
      <c r="J344" s="223" t="s">
        <v>90</v>
      </c>
      <c r="K344" s="223" t="s">
        <v>90</v>
      </c>
      <c r="L344" s="224">
        <v>0</v>
      </c>
      <c r="M344" s="265">
        <v>0</v>
      </c>
      <c r="N344" s="265">
        <v>0</v>
      </c>
      <c r="O344" s="265">
        <f t="shared" si="346"/>
        <v>0</v>
      </c>
      <c r="P344" s="265">
        <f t="shared" si="347"/>
        <v>0</v>
      </c>
      <c r="Q344" s="266">
        <f t="shared" si="348"/>
        <v>0</v>
      </c>
      <c r="R344" s="274"/>
    </row>
    <row r="345" spans="1:18" s="262" customFormat="1" ht="109.2" x14ac:dyDescent="0.3">
      <c r="A345" s="273">
        <f>IF(F345="","", COUNTA($F$17:F345))</f>
        <v>302</v>
      </c>
      <c r="B345" s="165"/>
      <c r="C345" s="165"/>
      <c r="D345" s="166"/>
      <c r="E345" s="296" t="s">
        <v>625</v>
      </c>
      <c r="F345" s="295">
        <v>1594.63</v>
      </c>
      <c r="G345" s="432">
        <v>0.1</v>
      </c>
      <c r="H345" s="264">
        <f t="shared" si="345"/>
        <v>1754.0930000000001</v>
      </c>
      <c r="I345" s="431" t="s">
        <v>105</v>
      </c>
      <c r="J345" s="223" t="s">
        <v>90</v>
      </c>
      <c r="K345" s="223" t="s">
        <v>90</v>
      </c>
      <c r="L345" s="224">
        <v>0</v>
      </c>
      <c r="M345" s="265">
        <v>0</v>
      </c>
      <c r="N345" s="265">
        <v>0</v>
      </c>
      <c r="O345" s="265">
        <f t="shared" si="346"/>
        <v>0</v>
      </c>
      <c r="P345" s="265">
        <f t="shared" si="347"/>
        <v>0</v>
      </c>
      <c r="Q345" s="266">
        <f t="shared" si="348"/>
        <v>0</v>
      </c>
      <c r="R345" s="274"/>
    </row>
    <row r="346" spans="1:18" s="262" customFormat="1" x14ac:dyDescent="0.3">
      <c r="A346" s="273">
        <f>IF(F346="","", COUNTA($F$17:F346))</f>
        <v>303</v>
      </c>
      <c r="B346" s="165"/>
      <c r="C346" s="165"/>
      <c r="D346" s="166"/>
      <c r="E346" s="296" t="s">
        <v>622</v>
      </c>
      <c r="F346" s="295">
        <v>3189.26</v>
      </c>
      <c r="G346" s="432">
        <v>0.1</v>
      </c>
      <c r="H346" s="264">
        <f t="shared" si="345"/>
        <v>3508.1860000000001</v>
      </c>
      <c r="I346" s="431" t="s">
        <v>105</v>
      </c>
      <c r="J346" s="223" t="s">
        <v>90</v>
      </c>
      <c r="K346" s="223" t="s">
        <v>90</v>
      </c>
      <c r="L346" s="224">
        <v>0</v>
      </c>
      <c r="M346" s="265">
        <v>0</v>
      </c>
      <c r="N346" s="265">
        <v>0</v>
      </c>
      <c r="O346" s="265">
        <f t="shared" si="346"/>
        <v>0</v>
      </c>
      <c r="P346" s="265">
        <f t="shared" si="347"/>
        <v>0</v>
      </c>
      <c r="Q346" s="266">
        <f t="shared" si="348"/>
        <v>0</v>
      </c>
      <c r="R346" s="274"/>
    </row>
    <row r="347" spans="1:18" s="262" customFormat="1" ht="109.2" x14ac:dyDescent="0.3">
      <c r="A347" s="273">
        <f>IF(F347="","", COUNTA($F$17:F347))</f>
        <v>304</v>
      </c>
      <c r="B347" s="165"/>
      <c r="C347" s="165"/>
      <c r="D347" s="166"/>
      <c r="E347" s="296" t="s">
        <v>626</v>
      </c>
      <c r="F347" s="295">
        <v>1454.88</v>
      </c>
      <c r="G347" s="432">
        <v>0.1</v>
      </c>
      <c r="H347" s="264">
        <f t="shared" si="345"/>
        <v>1600.3680000000002</v>
      </c>
      <c r="I347" s="431" t="s">
        <v>105</v>
      </c>
      <c r="J347" s="223" t="s">
        <v>90</v>
      </c>
      <c r="K347" s="223" t="s">
        <v>90</v>
      </c>
      <c r="L347" s="224">
        <v>0</v>
      </c>
      <c r="M347" s="265">
        <v>0</v>
      </c>
      <c r="N347" s="265">
        <v>0</v>
      </c>
      <c r="O347" s="265">
        <f t="shared" si="346"/>
        <v>0</v>
      </c>
      <c r="P347" s="265">
        <f t="shared" si="347"/>
        <v>0</v>
      </c>
      <c r="Q347" s="266">
        <f t="shared" si="348"/>
        <v>0</v>
      </c>
      <c r="R347" s="274"/>
    </row>
    <row r="348" spans="1:18" s="262" customFormat="1" x14ac:dyDescent="0.3">
      <c r="A348" s="273">
        <f>IF(F348="","", COUNTA($F$17:F348))</f>
        <v>305</v>
      </c>
      <c r="B348" s="165"/>
      <c r="C348" s="165"/>
      <c r="D348" s="166"/>
      <c r="E348" s="296" t="s">
        <v>622</v>
      </c>
      <c r="F348" s="295">
        <v>2910</v>
      </c>
      <c r="G348" s="432">
        <v>0.1</v>
      </c>
      <c r="H348" s="264">
        <f t="shared" si="345"/>
        <v>3201</v>
      </c>
      <c r="I348" s="431" t="s">
        <v>105</v>
      </c>
      <c r="J348" s="223" t="s">
        <v>90</v>
      </c>
      <c r="K348" s="223" t="s">
        <v>90</v>
      </c>
      <c r="L348" s="224">
        <v>0</v>
      </c>
      <c r="M348" s="265">
        <v>0</v>
      </c>
      <c r="N348" s="265">
        <v>0</v>
      </c>
      <c r="O348" s="265">
        <f t="shared" si="346"/>
        <v>0</v>
      </c>
      <c r="P348" s="265">
        <f t="shared" si="347"/>
        <v>0</v>
      </c>
      <c r="Q348" s="266">
        <f t="shared" si="348"/>
        <v>0</v>
      </c>
      <c r="R348" s="274"/>
    </row>
    <row r="349" spans="1:18" s="262" customFormat="1" ht="78" x14ac:dyDescent="0.3">
      <c r="A349" s="273">
        <f>IF(F349="","", COUNTA($F$17:F349))</f>
        <v>306</v>
      </c>
      <c r="B349" s="165"/>
      <c r="C349" s="165"/>
      <c r="D349" s="166"/>
      <c r="E349" s="296" t="s">
        <v>627</v>
      </c>
      <c r="F349" s="295">
        <v>316.07</v>
      </c>
      <c r="G349" s="432">
        <v>0.1</v>
      </c>
      <c r="H349" s="264">
        <f t="shared" si="345"/>
        <v>347.67700000000002</v>
      </c>
      <c r="I349" s="431" t="s">
        <v>105</v>
      </c>
      <c r="J349" s="223" t="s">
        <v>90</v>
      </c>
      <c r="K349" s="223" t="s">
        <v>90</v>
      </c>
      <c r="L349" s="224">
        <v>0</v>
      </c>
      <c r="M349" s="265">
        <v>0</v>
      </c>
      <c r="N349" s="265">
        <v>0</v>
      </c>
      <c r="O349" s="265">
        <f t="shared" si="346"/>
        <v>0</v>
      </c>
      <c r="P349" s="265">
        <f t="shared" si="347"/>
        <v>0</v>
      </c>
      <c r="Q349" s="266">
        <f t="shared" si="348"/>
        <v>0</v>
      </c>
      <c r="R349" s="274"/>
    </row>
    <row r="350" spans="1:18" s="262" customFormat="1" x14ac:dyDescent="0.3">
      <c r="A350" s="273">
        <f>IF(F350="","", COUNTA($F$17:F350))</f>
        <v>307</v>
      </c>
      <c r="B350" s="165"/>
      <c r="C350" s="165"/>
      <c r="D350" s="166"/>
      <c r="E350" s="296" t="s">
        <v>622</v>
      </c>
      <c r="F350" s="295">
        <v>632</v>
      </c>
      <c r="G350" s="432">
        <v>0.1</v>
      </c>
      <c r="H350" s="264">
        <f t="shared" si="345"/>
        <v>695.2</v>
      </c>
      <c r="I350" s="431" t="s">
        <v>105</v>
      </c>
      <c r="J350" s="223" t="s">
        <v>90</v>
      </c>
      <c r="K350" s="223" t="s">
        <v>90</v>
      </c>
      <c r="L350" s="224">
        <v>0</v>
      </c>
      <c r="M350" s="265">
        <v>0</v>
      </c>
      <c r="N350" s="265">
        <v>0</v>
      </c>
      <c r="O350" s="265">
        <f t="shared" si="346"/>
        <v>0</v>
      </c>
      <c r="P350" s="265">
        <f t="shared" si="347"/>
        <v>0</v>
      </c>
      <c r="Q350" s="266">
        <f t="shared" si="348"/>
        <v>0</v>
      </c>
      <c r="R350" s="274"/>
    </row>
    <row r="351" spans="1:18" s="262" customFormat="1" ht="93.6" x14ac:dyDescent="0.3">
      <c r="A351" s="273">
        <f>IF(F351="","", COUNTA($F$17:F351))</f>
        <v>308</v>
      </c>
      <c r="B351" s="165"/>
      <c r="C351" s="165"/>
      <c r="D351" s="166"/>
      <c r="E351" s="296" t="s">
        <v>628</v>
      </c>
      <c r="F351" s="295">
        <v>819.93</v>
      </c>
      <c r="G351" s="432">
        <v>0.1</v>
      </c>
      <c r="H351" s="264">
        <f t="shared" si="345"/>
        <v>901.923</v>
      </c>
      <c r="I351" s="431" t="s">
        <v>105</v>
      </c>
      <c r="J351" s="223" t="s">
        <v>90</v>
      </c>
      <c r="K351" s="223" t="s">
        <v>90</v>
      </c>
      <c r="L351" s="224">
        <v>0</v>
      </c>
      <c r="M351" s="265">
        <v>0</v>
      </c>
      <c r="N351" s="265">
        <v>0</v>
      </c>
      <c r="O351" s="265">
        <f t="shared" si="346"/>
        <v>0</v>
      </c>
      <c r="P351" s="265">
        <f t="shared" si="347"/>
        <v>0</v>
      </c>
      <c r="Q351" s="266">
        <f t="shared" si="348"/>
        <v>0</v>
      </c>
      <c r="R351" s="274"/>
    </row>
    <row r="352" spans="1:18" s="262" customFormat="1" x14ac:dyDescent="0.3">
      <c r="A352" s="273">
        <f>IF(F352="","", COUNTA($F$17:F352))</f>
        <v>309</v>
      </c>
      <c r="B352" s="165"/>
      <c r="C352" s="165"/>
      <c r="D352" s="166"/>
      <c r="E352" s="296" t="s">
        <v>622</v>
      </c>
      <c r="F352" s="295">
        <v>1640</v>
      </c>
      <c r="G352" s="432">
        <v>0.1</v>
      </c>
      <c r="H352" s="264">
        <f t="shared" si="345"/>
        <v>1804</v>
      </c>
      <c r="I352" s="431" t="s">
        <v>105</v>
      </c>
      <c r="J352" s="223" t="s">
        <v>90</v>
      </c>
      <c r="K352" s="223" t="s">
        <v>90</v>
      </c>
      <c r="L352" s="224">
        <v>0</v>
      </c>
      <c r="M352" s="265">
        <v>0</v>
      </c>
      <c r="N352" s="265">
        <v>0</v>
      </c>
      <c r="O352" s="265">
        <f t="shared" si="346"/>
        <v>0</v>
      </c>
      <c r="P352" s="265">
        <f t="shared" si="347"/>
        <v>0</v>
      </c>
      <c r="Q352" s="266">
        <f t="shared" si="348"/>
        <v>0</v>
      </c>
      <c r="R352" s="274"/>
    </row>
    <row r="353" spans="1:18" s="262" customFormat="1" ht="93.6" x14ac:dyDescent="0.3">
      <c r="A353" s="273">
        <f>IF(F353="","", COUNTA($F$17:F353))</f>
        <v>310</v>
      </c>
      <c r="B353" s="165"/>
      <c r="C353" s="165"/>
      <c r="D353" s="166"/>
      <c r="E353" s="296" t="s">
        <v>629</v>
      </c>
      <c r="F353" s="295">
        <v>1182.17</v>
      </c>
      <c r="G353" s="432">
        <v>0.1</v>
      </c>
      <c r="H353" s="264">
        <f t="shared" si="345"/>
        <v>1300.3870000000002</v>
      </c>
      <c r="I353" s="431" t="s">
        <v>105</v>
      </c>
      <c r="J353" s="223" t="s">
        <v>90</v>
      </c>
      <c r="K353" s="223" t="s">
        <v>90</v>
      </c>
      <c r="L353" s="224">
        <v>0</v>
      </c>
      <c r="M353" s="265">
        <v>0</v>
      </c>
      <c r="N353" s="265">
        <v>0</v>
      </c>
      <c r="O353" s="265">
        <f t="shared" si="346"/>
        <v>0</v>
      </c>
      <c r="P353" s="265">
        <f t="shared" si="347"/>
        <v>0</v>
      </c>
      <c r="Q353" s="266">
        <f t="shared" si="348"/>
        <v>0</v>
      </c>
      <c r="R353" s="274"/>
    </row>
    <row r="354" spans="1:18" s="262" customFormat="1" x14ac:dyDescent="0.3">
      <c r="A354" s="273">
        <f>IF(F354="","", COUNTA($F$17:F354))</f>
        <v>311</v>
      </c>
      <c r="B354" s="165"/>
      <c r="C354" s="165"/>
      <c r="D354" s="166"/>
      <c r="E354" s="296" t="s">
        <v>622</v>
      </c>
      <c r="F354" s="295">
        <v>2366</v>
      </c>
      <c r="G354" s="432">
        <v>0.1</v>
      </c>
      <c r="H354" s="264">
        <f t="shared" si="345"/>
        <v>2602.6</v>
      </c>
      <c r="I354" s="431" t="s">
        <v>105</v>
      </c>
      <c r="J354" s="223" t="s">
        <v>90</v>
      </c>
      <c r="K354" s="223" t="s">
        <v>90</v>
      </c>
      <c r="L354" s="224">
        <v>0</v>
      </c>
      <c r="M354" s="265">
        <v>0</v>
      </c>
      <c r="N354" s="265">
        <v>0</v>
      </c>
      <c r="O354" s="265">
        <f t="shared" si="346"/>
        <v>0</v>
      </c>
      <c r="P354" s="265">
        <f t="shared" si="347"/>
        <v>0</v>
      </c>
      <c r="Q354" s="266">
        <f t="shared" si="348"/>
        <v>0</v>
      </c>
      <c r="R354" s="274"/>
    </row>
    <row r="355" spans="1:18" s="262" customFormat="1" ht="109.2" x14ac:dyDescent="0.3">
      <c r="A355" s="273">
        <f>IF(F355="","", COUNTA($F$17:F355))</f>
        <v>312</v>
      </c>
      <c r="B355" s="165"/>
      <c r="C355" s="165"/>
      <c r="D355" s="166"/>
      <c r="E355" s="296" t="s">
        <v>630</v>
      </c>
      <c r="F355" s="295">
        <v>1187.97</v>
      </c>
      <c r="G355" s="432">
        <v>0.1</v>
      </c>
      <c r="H355" s="264">
        <f t="shared" si="345"/>
        <v>1306.7670000000001</v>
      </c>
      <c r="I355" s="431" t="s">
        <v>105</v>
      </c>
      <c r="J355" s="223" t="s">
        <v>90</v>
      </c>
      <c r="K355" s="223" t="s">
        <v>90</v>
      </c>
      <c r="L355" s="224">
        <v>0</v>
      </c>
      <c r="M355" s="265">
        <v>0</v>
      </c>
      <c r="N355" s="265">
        <v>0</v>
      </c>
      <c r="O355" s="265">
        <f t="shared" si="346"/>
        <v>0</v>
      </c>
      <c r="P355" s="265">
        <f t="shared" si="347"/>
        <v>0</v>
      </c>
      <c r="Q355" s="266">
        <f t="shared" si="348"/>
        <v>0</v>
      </c>
      <c r="R355" s="274"/>
    </row>
    <row r="356" spans="1:18" s="262" customFormat="1" x14ac:dyDescent="0.3">
      <c r="A356" s="273">
        <f>IF(F356="","", COUNTA($F$17:F356))</f>
        <v>313</v>
      </c>
      <c r="B356" s="165"/>
      <c r="C356" s="165"/>
      <c r="D356" s="166"/>
      <c r="E356" s="296" t="s">
        <v>622</v>
      </c>
      <c r="F356" s="295">
        <v>2376</v>
      </c>
      <c r="G356" s="432">
        <v>0.1</v>
      </c>
      <c r="H356" s="264">
        <f t="shared" si="345"/>
        <v>2613.6</v>
      </c>
      <c r="I356" s="431" t="s">
        <v>105</v>
      </c>
      <c r="J356" s="223" t="s">
        <v>90</v>
      </c>
      <c r="K356" s="223" t="s">
        <v>90</v>
      </c>
      <c r="L356" s="224">
        <v>0</v>
      </c>
      <c r="M356" s="265">
        <v>0</v>
      </c>
      <c r="N356" s="265">
        <v>0</v>
      </c>
      <c r="O356" s="265">
        <f t="shared" si="346"/>
        <v>0</v>
      </c>
      <c r="P356" s="265">
        <f t="shared" si="347"/>
        <v>0</v>
      </c>
      <c r="Q356" s="266">
        <f t="shared" si="348"/>
        <v>0</v>
      </c>
      <c r="R356" s="274"/>
    </row>
    <row r="357" spans="1:18" s="262" customFormat="1" ht="109.2" x14ac:dyDescent="0.3">
      <c r="A357" s="273">
        <f>IF(F357="","", COUNTA($F$17:F357))</f>
        <v>314</v>
      </c>
      <c r="B357" s="165"/>
      <c r="C357" s="165"/>
      <c r="D357" s="166"/>
      <c r="E357" s="296" t="s">
        <v>630</v>
      </c>
      <c r="F357" s="295">
        <v>1645.78</v>
      </c>
      <c r="G357" s="432">
        <v>0.1</v>
      </c>
      <c r="H357" s="264">
        <f t="shared" si="345"/>
        <v>1810.3579999999999</v>
      </c>
      <c r="I357" s="431" t="s">
        <v>105</v>
      </c>
      <c r="J357" s="223" t="s">
        <v>90</v>
      </c>
      <c r="K357" s="223" t="s">
        <v>90</v>
      </c>
      <c r="L357" s="224">
        <v>0</v>
      </c>
      <c r="M357" s="265">
        <v>0</v>
      </c>
      <c r="N357" s="265">
        <v>0</v>
      </c>
      <c r="O357" s="265">
        <f t="shared" si="346"/>
        <v>0</v>
      </c>
      <c r="P357" s="265">
        <f t="shared" si="347"/>
        <v>0</v>
      </c>
      <c r="Q357" s="266">
        <f t="shared" si="348"/>
        <v>0</v>
      </c>
      <c r="R357" s="274"/>
    </row>
    <row r="358" spans="1:18" s="262" customFormat="1" x14ac:dyDescent="0.3">
      <c r="A358" s="273">
        <f>IF(F358="","", COUNTA($F$17:F358))</f>
        <v>315</v>
      </c>
      <c r="B358" s="165"/>
      <c r="C358" s="165"/>
      <c r="D358" s="166"/>
      <c r="E358" s="296" t="s">
        <v>622</v>
      </c>
      <c r="F358" s="295">
        <v>3292</v>
      </c>
      <c r="G358" s="432">
        <v>0.1</v>
      </c>
      <c r="H358" s="264">
        <f t="shared" si="345"/>
        <v>3621.2</v>
      </c>
      <c r="I358" s="431" t="s">
        <v>105</v>
      </c>
      <c r="J358" s="223" t="s">
        <v>90</v>
      </c>
      <c r="K358" s="223" t="s">
        <v>90</v>
      </c>
      <c r="L358" s="224">
        <v>0</v>
      </c>
      <c r="M358" s="265">
        <v>0</v>
      </c>
      <c r="N358" s="265">
        <v>0</v>
      </c>
      <c r="O358" s="265">
        <f t="shared" si="346"/>
        <v>0</v>
      </c>
      <c r="P358" s="265">
        <f t="shared" si="347"/>
        <v>0</v>
      </c>
      <c r="Q358" s="266">
        <f t="shared" si="348"/>
        <v>0</v>
      </c>
      <c r="R358" s="274"/>
    </row>
    <row r="359" spans="1:18" s="262" customFormat="1" ht="109.2" x14ac:dyDescent="0.3">
      <c r="A359" s="273">
        <f>IF(F359="","", COUNTA($F$17:F359))</f>
        <v>316</v>
      </c>
      <c r="B359" s="165"/>
      <c r="C359" s="165"/>
      <c r="D359" s="166"/>
      <c r="E359" s="296" t="s">
        <v>630</v>
      </c>
      <c r="F359" s="295">
        <v>1300.6400000000001</v>
      </c>
      <c r="G359" s="432">
        <v>0.1</v>
      </c>
      <c r="H359" s="264">
        <f t="shared" si="345"/>
        <v>1430.7040000000002</v>
      </c>
      <c r="I359" s="431" t="s">
        <v>105</v>
      </c>
      <c r="J359" s="223" t="s">
        <v>90</v>
      </c>
      <c r="K359" s="223" t="s">
        <v>90</v>
      </c>
      <c r="L359" s="224">
        <v>0</v>
      </c>
      <c r="M359" s="265">
        <v>0</v>
      </c>
      <c r="N359" s="265">
        <v>0</v>
      </c>
      <c r="O359" s="265">
        <f t="shared" si="346"/>
        <v>0</v>
      </c>
      <c r="P359" s="265">
        <f t="shared" si="347"/>
        <v>0</v>
      </c>
      <c r="Q359" s="266">
        <f t="shared" si="348"/>
        <v>0</v>
      </c>
      <c r="R359" s="274"/>
    </row>
    <row r="360" spans="1:18" s="262" customFormat="1" x14ac:dyDescent="0.3">
      <c r="A360" s="273">
        <f>IF(F360="","", COUNTA($F$17:F360))</f>
        <v>317</v>
      </c>
      <c r="B360" s="165"/>
      <c r="C360" s="165"/>
      <c r="D360" s="166"/>
      <c r="E360" s="296" t="s">
        <v>622</v>
      </c>
      <c r="F360" s="295">
        <v>2600</v>
      </c>
      <c r="G360" s="432">
        <v>0.1</v>
      </c>
      <c r="H360" s="264">
        <f t="shared" si="345"/>
        <v>2860</v>
      </c>
      <c r="I360" s="431" t="s">
        <v>105</v>
      </c>
      <c r="J360" s="223" t="s">
        <v>90</v>
      </c>
      <c r="K360" s="223" t="s">
        <v>90</v>
      </c>
      <c r="L360" s="224">
        <v>0</v>
      </c>
      <c r="M360" s="265">
        <v>0</v>
      </c>
      <c r="N360" s="265">
        <v>0</v>
      </c>
      <c r="O360" s="265">
        <f t="shared" si="346"/>
        <v>0</v>
      </c>
      <c r="P360" s="265">
        <f t="shared" si="347"/>
        <v>0</v>
      </c>
      <c r="Q360" s="266">
        <f t="shared" si="348"/>
        <v>0</v>
      </c>
      <c r="R360" s="274"/>
    </row>
    <row r="361" spans="1:18" s="262" customFormat="1" ht="109.2" x14ac:dyDescent="0.3">
      <c r="A361" s="273">
        <f>IF(F361="","", COUNTA($F$17:F361))</f>
        <v>318</v>
      </c>
      <c r="B361" s="165"/>
      <c r="C361" s="165"/>
      <c r="D361" s="166"/>
      <c r="E361" s="296" t="s">
        <v>631</v>
      </c>
      <c r="F361" s="295">
        <v>849.37</v>
      </c>
      <c r="G361" s="432">
        <v>0.1</v>
      </c>
      <c r="H361" s="264">
        <f t="shared" si="345"/>
        <v>934.30700000000002</v>
      </c>
      <c r="I361" s="431" t="s">
        <v>105</v>
      </c>
      <c r="J361" s="223" t="s">
        <v>90</v>
      </c>
      <c r="K361" s="223" t="s">
        <v>90</v>
      </c>
      <c r="L361" s="224">
        <v>0</v>
      </c>
      <c r="M361" s="265">
        <v>0</v>
      </c>
      <c r="N361" s="265">
        <v>0</v>
      </c>
      <c r="O361" s="265">
        <f t="shared" si="346"/>
        <v>0</v>
      </c>
      <c r="P361" s="265">
        <f t="shared" si="347"/>
        <v>0</v>
      </c>
      <c r="Q361" s="266">
        <f t="shared" si="348"/>
        <v>0</v>
      </c>
      <c r="R361" s="274"/>
    </row>
    <row r="362" spans="1:18" s="262" customFormat="1" x14ac:dyDescent="0.3">
      <c r="A362" s="273">
        <f>IF(F362="","", COUNTA($F$17:F362))</f>
        <v>319</v>
      </c>
      <c r="B362" s="165"/>
      <c r="C362" s="165"/>
      <c r="D362" s="166"/>
      <c r="E362" s="296" t="s">
        <v>622</v>
      </c>
      <c r="F362" s="295">
        <v>1700</v>
      </c>
      <c r="G362" s="432">
        <v>0.1</v>
      </c>
      <c r="H362" s="264">
        <f t="shared" si="345"/>
        <v>1870</v>
      </c>
      <c r="I362" s="431" t="s">
        <v>105</v>
      </c>
      <c r="J362" s="223" t="s">
        <v>90</v>
      </c>
      <c r="K362" s="223" t="s">
        <v>90</v>
      </c>
      <c r="L362" s="224">
        <v>0</v>
      </c>
      <c r="M362" s="265">
        <v>0</v>
      </c>
      <c r="N362" s="265">
        <v>0</v>
      </c>
      <c r="O362" s="265">
        <f t="shared" si="346"/>
        <v>0</v>
      </c>
      <c r="P362" s="265">
        <f t="shared" si="347"/>
        <v>0</v>
      </c>
      <c r="Q362" s="266">
        <f t="shared" si="348"/>
        <v>0</v>
      </c>
      <c r="R362" s="274"/>
    </row>
    <row r="363" spans="1:18" s="262" customFormat="1" ht="109.2" x14ac:dyDescent="0.3">
      <c r="A363" s="273">
        <f>IF(F363="","", COUNTA($F$17:F363))</f>
        <v>320</v>
      </c>
      <c r="B363" s="165"/>
      <c r="C363" s="165"/>
      <c r="D363" s="166"/>
      <c r="E363" s="296" t="s">
        <v>632</v>
      </c>
      <c r="F363" s="295">
        <v>1703.53</v>
      </c>
      <c r="G363" s="432">
        <v>0.1</v>
      </c>
      <c r="H363" s="264">
        <f t="shared" si="345"/>
        <v>1873.883</v>
      </c>
      <c r="I363" s="431" t="s">
        <v>105</v>
      </c>
      <c r="J363" s="223" t="s">
        <v>90</v>
      </c>
      <c r="K363" s="223" t="s">
        <v>90</v>
      </c>
      <c r="L363" s="224">
        <v>0</v>
      </c>
      <c r="M363" s="265">
        <v>0</v>
      </c>
      <c r="N363" s="265">
        <v>0</v>
      </c>
      <c r="O363" s="265">
        <f t="shared" si="346"/>
        <v>0</v>
      </c>
      <c r="P363" s="265">
        <f t="shared" si="347"/>
        <v>0</v>
      </c>
      <c r="Q363" s="266">
        <f t="shared" si="348"/>
        <v>0</v>
      </c>
      <c r="R363" s="274"/>
    </row>
    <row r="364" spans="1:18" s="262" customFormat="1" x14ac:dyDescent="0.3">
      <c r="A364" s="273">
        <f>IF(F364="","", COUNTA($F$17:F364))</f>
        <v>321</v>
      </c>
      <c r="B364" s="165"/>
      <c r="C364" s="165"/>
      <c r="D364" s="166"/>
      <c r="E364" s="296" t="s">
        <v>622</v>
      </c>
      <c r="F364" s="295">
        <v>3408</v>
      </c>
      <c r="G364" s="432">
        <v>0.1</v>
      </c>
      <c r="H364" s="264">
        <f t="shared" si="345"/>
        <v>3748.8</v>
      </c>
      <c r="I364" s="431" t="s">
        <v>105</v>
      </c>
      <c r="J364" s="223" t="s">
        <v>90</v>
      </c>
      <c r="K364" s="223" t="s">
        <v>90</v>
      </c>
      <c r="L364" s="224">
        <v>0</v>
      </c>
      <c r="M364" s="265">
        <v>0</v>
      </c>
      <c r="N364" s="265">
        <v>0</v>
      </c>
      <c r="O364" s="265">
        <f t="shared" si="346"/>
        <v>0</v>
      </c>
      <c r="P364" s="265">
        <f t="shared" si="347"/>
        <v>0</v>
      </c>
      <c r="Q364" s="266">
        <f t="shared" si="348"/>
        <v>0</v>
      </c>
      <c r="R364" s="274"/>
    </row>
    <row r="365" spans="1:18" s="262" customFormat="1" ht="109.2" x14ac:dyDescent="0.3">
      <c r="A365" s="273">
        <f>IF(F365="","", COUNTA($F$17:F365))</f>
        <v>322</v>
      </c>
      <c r="B365" s="165"/>
      <c r="C365" s="165"/>
      <c r="D365" s="166"/>
      <c r="E365" s="296" t="s">
        <v>633</v>
      </c>
      <c r="F365" s="295">
        <v>1686.97</v>
      </c>
      <c r="G365" s="432">
        <v>0.1</v>
      </c>
      <c r="H365" s="264">
        <f t="shared" si="345"/>
        <v>1855.6669999999999</v>
      </c>
      <c r="I365" s="431" t="s">
        <v>105</v>
      </c>
      <c r="J365" s="223" t="s">
        <v>90</v>
      </c>
      <c r="K365" s="223" t="s">
        <v>90</v>
      </c>
      <c r="L365" s="224">
        <v>0</v>
      </c>
      <c r="M365" s="265">
        <v>0</v>
      </c>
      <c r="N365" s="265">
        <v>0</v>
      </c>
      <c r="O365" s="265">
        <f t="shared" si="346"/>
        <v>0</v>
      </c>
      <c r="P365" s="265">
        <f t="shared" si="347"/>
        <v>0</v>
      </c>
      <c r="Q365" s="266">
        <f t="shared" si="348"/>
        <v>0</v>
      </c>
      <c r="R365" s="274"/>
    </row>
    <row r="366" spans="1:18" s="262" customFormat="1" x14ac:dyDescent="0.3">
      <c r="A366" s="273">
        <f>IF(F366="","", COUNTA($F$17:F366))</f>
        <v>323</v>
      </c>
      <c r="B366" s="165"/>
      <c r="C366" s="165"/>
      <c r="D366" s="166"/>
      <c r="E366" s="296" t="s">
        <v>622</v>
      </c>
      <c r="F366" s="295">
        <v>3374</v>
      </c>
      <c r="G366" s="432">
        <v>0.1</v>
      </c>
      <c r="H366" s="264">
        <f t="shared" si="345"/>
        <v>3711.4</v>
      </c>
      <c r="I366" s="431" t="s">
        <v>105</v>
      </c>
      <c r="J366" s="223" t="s">
        <v>90</v>
      </c>
      <c r="K366" s="223" t="s">
        <v>90</v>
      </c>
      <c r="L366" s="224">
        <v>0</v>
      </c>
      <c r="M366" s="265">
        <v>0</v>
      </c>
      <c r="N366" s="265">
        <v>0</v>
      </c>
      <c r="O366" s="265">
        <f t="shared" si="346"/>
        <v>0</v>
      </c>
      <c r="P366" s="265">
        <f t="shared" si="347"/>
        <v>0</v>
      </c>
      <c r="Q366" s="266">
        <f t="shared" si="348"/>
        <v>0</v>
      </c>
      <c r="R366" s="274"/>
    </row>
    <row r="367" spans="1:18" s="262" customFormat="1" ht="109.2" x14ac:dyDescent="0.3">
      <c r="A367" s="273">
        <f>IF(F367="","", COUNTA($F$17:F367))</f>
        <v>324</v>
      </c>
      <c r="B367" s="165"/>
      <c r="C367" s="165"/>
      <c r="D367" s="166"/>
      <c r="E367" s="296" t="s">
        <v>634</v>
      </c>
      <c r="F367" s="295">
        <v>1666.43</v>
      </c>
      <c r="G367" s="432">
        <v>0.1</v>
      </c>
      <c r="H367" s="264">
        <f t="shared" si="345"/>
        <v>1833.0730000000001</v>
      </c>
      <c r="I367" s="431" t="s">
        <v>105</v>
      </c>
      <c r="J367" s="223" t="s">
        <v>90</v>
      </c>
      <c r="K367" s="223" t="s">
        <v>90</v>
      </c>
      <c r="L367" s="224">
        <v>0</v>
      </c>
      <c r="M367" s="265">
        <v>0</v>
      </c>
      <c r="N367" s="265">
        <v>0</v>
      </c>
      <c r="O367" s="265">
        <f t="shared" si="346"/>
        <v>0</v>
      </c>
      <c r="P367" s="265">
        <f t="shared" si="347"/>
        <v>0</v>
      </c>
      <c r="Q367" s="266">
        <f t="shared" si="348"/>
        <v>0</v>
      </c>
      <c r="R367" s="274"/>
    </row>
    <row r="368" spans="1:18" s="262" customFormat="1" x14ac:dyDescent="0.3">
      <c r="A368" s="273">
        <f>IF(F368="","", COUNTA($F$17:F368))</f>
        <v>325</v>
      </c>
      <c r="B368" s="165"/>
      <c r="C368" s="165"/>
      <c r="D368" s="166"/>
      <c r="E368" s="296" t="s">
        <v>622</v>
      </c>
      <c r="F368" s="295">
        <v>3332</v>
      </c>
      <c r="G368" s="432">
        <v>0.1</v>
      </c>
      <c r="H368" s="264">
        <f t="shared" si="345"/>
        <v>3665.2</v>
      </c>
      <c r="I368" s="431" t="s">
        <v>105</v>
      </c>
      <c r="J368" s="223" t="s">
        <v>90</v>
      </c>
      <c r="K368" s="223" t="s">
        <v>90</v>
      </c>
      <c r="L368" s="224">
        <v>0</v>
      </c>
      <c r="M368" s="265">
        <v>0</v>
      </c>
      <c r="N368" s="265">
        <v>0</v>
      </c>
      <c r="O368" s="265">
        <f t="shared" si="346"/>
        <v>0</v>
      </c>
      <c r="P368" s="265">
        <f t="shared" si="347"/>
        <v>0</v>
      </c>
      <c r="Q368" s="266">
        <f t="shared" si="348"/>
        <v>0</v>
      </c>
      <c r="R368" s="274"/>
    </row>
    <row r="369" spans="1:18" s="262" customFormat="1" ht="62.4" x14ac:dyDescent="0.3">
      <c r="A369" s="273">
        <f>IF(F369="","", COUNTA($F$17:F369))</f>
        <v>326</v>
      </c>
      <c r="B369" s="165"/>
      <c r="C369" s="165"/>
      <c r="D369" s="166"/>
      <c r="E369" s="296" t="s">
        <v>614</v>
      </c>
      <c r="F369" s="295">
        <v>280.87</v>
      </c>
      <c r="G369" s="432">
        <v>0.1</v>
      </c>
      <c r="H369" s="264">
        <f t="shared" si="345"/>
        <v>308.95699999999999</v>
      </c>
      <c r="I369" s="431" t="s">
        <v>105</v>
      </c>
      <c r="J369" s="223" t="s">
        <v>90</v>
      </c>
      <c r="K369" s="223" t="s">
        <v>90</v>
      </c>
      <c r="L369" s="224">
        <v>0</v>
      </c>
      <c r="M369" s="265">
        <v>0</v>
      </c>
      <c r="N369" s="265">
        <v>0</v>
      </c>
      <c r="O369" s="265">
        <f t="shared" si="346"/>
        <v>0</v>
      </c>
      <c r="P369" s="265">
        <f t="shared" si="347"/>
        <v>0</v>
      </c>
      <c r="Q369" s="266">
        <f t="shared" si="348"/>
        <v>0</v>
      </c>
      <c r="R369" s="274"/>
    </row>
    <row r="370" spans="1:18" s="262" customFormat="1" x14ac:dyDescent="0.3">
      <c r="A370" s="273">
        <f>IF(F370="","", COUNTA($F$17:F370))</f>
        <v>327</v>
      </c>
      <c r="B370" s="165"/>
      <c r="C370" s="165"/>
      <c r="D370" s="166"/>
      <c r="E370" s="296" t="s">
        <v>615</v>
      </c>
      <c r="F370" s="295">
        <v>562</v>
      </c>
      <c r="G370" s="432">
        <v>0.1</v>
      </c>
      <c r="H370" s="264">
        <f t="shared" si="345"/>
        <v>618.20000000000005</v>
      </c>
      <c r="I370" s="431" t="s">
        <v>105</v>
      </c>
      <c r="J370" s="223" t="s">
        <v>90</v>
      </c>
      <c r="K370" s="223" t="s">
        <v>90</v>
      </c>
      <c r="L370" s="224">
        <v>0</v>
      </c>
      <c r="M370" s="265">
        <v>0</v>
      </c>
      <c r="N370" s="265">
        <v>0</v>
      </c>
      <c r="O370" s="265">
        <f t="shared" si="346"/>
        <v>0</v>
      </c>
      <c r="P370" s="265">
        <f t="shared" si="347"/>
        <v>0</v>
      </c>
      <c r="Q370" s="266">
        <f t="shared" si="348"/>
        <v>0</v>
      </c>
      <c r="R370" s="274"/>
    </row>
    <row r="371" spans="1:18" s="262" customFormat="1" ht="78" x14ac:dyDescent="0.3">
      <c r="A371" s="273">
        <f>IF(F371="","", COUNTA($F$17:F371))</f>
        <v>328</v>
      </c>
      <c r="B371" s="165"/>
      <c r="C371" s="165"/>
      <c r="D371" s="166"/>
      <c r="E371" s="296" t="s">
        <v>635</v>
      </c>
      <c r="F371" s="295">
        <v>1058.6500000000001</v>
      </c>
      <c r="G371" s="432">
        <v>0.1</v>
      </c>
      <c r="H371" s="264">
        <f t="shared" si="345"/>
        <v>1164.5150000000001</v>
      </c>
      <c r="I371" s="431" t="s">
        <v>105</v>
      </c>
      <c r="J371" s="223" t="s">
        <v>90</v>
      </c>
      <c r="K371" s="223" t="s">
        <v>90</v>
      </c>
      <c r="L371" s="224">
        <v>0</v>
      </c>
      <c r="M371" s="265">
        <v>0</v>
      </c>
      <c r="N371" s="265">
        <v>0</v>
      </c>
      <c r="O371" s="265">
        <f t="shared" si="346"/>
        <v>0</v>
      </c>
      <c r="P371" s="265">
        <f t="shared" si="347"/>
        <v>0</v>
      </c>
      <c r="Q371" s="266">
        <f t="shared" si="348"/>
        <v>0</v>
      </c>
      <c r="R371" s="274"/>
    </row>
    <row r="372" spans="1:18" s="262" customFormat="1" x14ac:dyDescent="0.3">
      <c r="A372" s="273">
        <f>IF(F372="","", COUNTA($F$17:F372))</f>
        <v>329</v>
      </c>
      <c r="B372" s="165"/>
      <c r="C372" s="165"/>
      <c r="D372" s="166"/>
      <c r="E372" s="296" t="s">
        <v>636</v>
      </c>
      <c r="F372" s="295">
        <v>2118</v>
      </c>
      <c r="G372" s="432">
        <v>0.1</v>
      </c>
      <c r="H372" s="264">
        <f t="shared" si="345"/>
        <v>2329.8000000000002</v>
      </c>
      <c r="I372" s="431" t="s">
        <v>105</v>
      </c>
      <c r="J372" s="223" t="s">
        <v>90</v>
      </c>
      <c r="K372" s="223" t="s">
        <v>90</v>
      </c>
      <c r="L372" s="224">
        <v>0</v>
      </c>
      <c r="M372" s="265">
        <v>0</v>
      </c>
      <c r="N372" s="265">
        <v>0</v>
      </c>
      <c r="O372" s="265">
        <f t="shared" si="346"/>
        <v>0</v>
      </c>
      <c r="P372" s="265">
        <f t="shared" si="347"/>
        <v>0</v>
      </c>
      <c r="Q372" s="266">
        <f t="shared" si="348"/>
        <v>0</v>
      </c>
      <c r="R372" s="274"/>
    </row>
    <row r="373" spans="1:18" s="262" customFormat="1" ht="93.6" x14ac:dyDescent="0.3">
      <c r="A373" s="273">
        <f>IF(F373="","", COUNTA($F$17:F373))</f>
        <v>330</v>
      </c>
      <c r="B373" s="165"/>
      <c r="C373" s="165"/>
      <c r="D373" s="166"/>
      <c r="E373" s="296" t="s">
        <v>637</v>
      </c>
      <c r="F373" s="295">
        <v>1048.3599999999999</v>
      </c>
      <c r="G373" s="432">
        <v>0.1</v>
      </c>
      <c r="H373" s="264">
        <f t="shared" si="345"/>
        <v>1153.1959999999999</v>
      </c>
      <c r="I373" s="431" t="s">
        <v>105</v>
      </c>
      <c r="J373" s="223" t="s">
        <v>90</v>
      </c>
      <c r="K373" s="223" t="s">
        <v>90</v>
      </c>
      <c r="L373" s="224">
        <v>0</v>
      </c>
      <c r="M373" s="265">
        <v>0</v>
      </c>
      <c r="N373" s="265">
        <v>0</v>
      </c>
      <c r="O373" s="265">
        <f t="shared" si="346"/>
        <v>0</v>
      </c>
      <c r="P373" s="265">
        <f t="shared" si="347"/>
        <v>0</v>
      </c>
      <c r="Q373" s="266">
        <f t="shared" si="348"/>
        <v>0</v>
      </c>
      <c r="R373" s="274"/>
    </row>
    <row r="374" spans="1:18" s="262" customFormat="1" x14ac:dyDescent="0.3">
      <c r="A374" s="273">
        <f>IF(F374="","", COUNTA($F$17:F374))</f>
        <v>331</v>
      </c>
      <c r="B374" s="165"/>
      <c r="C374" s="165"/>
      <c r="D374" s="166"/>
      <c r="E374" s="296" t="s">
        <v>638</v>
      </c>
      <c r="F374" s="295">
        <v>2097</v>
      </c>
      <c r="G374" s="432">
        <v>0.1</v>
      </c>
      <c r="H374" s="264">
        <f t="shared" si="345"/>
        <v>2306.6999999999998</v>
      </c>
      <c r="I374" s="431" t="s">
        <v>105</v>
      </c>
      <c r="J374" s="223" t="s">
        <v>90</v>
      </c>
      <c r="K374" s="223" t="s">
        <v>90</v>
      </c>
      <c r="L374" s="224">
        <v>0</v>
      </c>
      <c r="M374" s="265">
        <v>0</v>
      </c>
      <c r="N374" s="265">
        <v>0</v>
      </c>
      <c r="O374" s="265">
        <f t="shared" si="346"/>
        <v>0</v>
      </c>
      <c r="P374" s="265">
        <f t="shared" si="347"/>
        <v>0</v>
      </c>
      <c r="Q374" s="266">
        <f t="shared" si="348"/>
        <v>0</v>
      </c>
      <c r="R374" s="274"/>
    </row>
    <row r="375" spans="1:18" s="262" customFormat="1" ht="93.6" x14ac:dyDescent="0.3">
      <c r="A375" s="273">
        <f>IF(F375="","", COUNTA($F$17:F375))</f>
        <v>332</v>
      </c>
      <c r="B375" s="165"/>
      <c r="C375" s="165"/>
      <c r="D375" s="166"/>
      <c r="E375" s="296" t="s">
        <v>637</v>
      </c>
      <c r="F375" s="295">
        <v>1111.46</v>
      </c>
      <c r="G375" s="432">
        <v>0.1</v>
      </c>
      <c r="H375" s="264">
        <f t="shared" si="345"/>
        <v>1222.606</v>
      </c>
      <c r="I375" s="431" t="s">
        <v>105</v>
      </c>
      <c r="J375" s="223" t="s">
        <v>90</v>
      </c>
      <c r="K375" s="223" t="s">
        <v>90</v>
      </c>
      <c r="L375" s="224">
        <v>0</v>
      </c>
      <c r="M375" s="265">
        <v>0</v>
      </c>
      <c r="N375" s="265">
        <v>0</v>
      </c>
      <c r="O375" s="265">
        <f t="shared" si="346"/>
        <v>0</v>
      </c>
      <c r="P375" s="265">
        <f t="shared" si="347"/>
        <v>0</v>
      </c>
      <c r="Q375" s="266">
        <f t="shared" si="348"/>
        <v>0</v>
      </c>
      <c r="R375" s="274"/>
    </row>
    <row r="376" spans="1:18" s="262" customFormat="1" x14ac:dyDescent="0.3">
      <c r="A376" s="273">
        <f>IF(F376="","", COUNTA($F$17:F376))</f>
        <v>333</v>
      </c>
      <c r="B376" s="165"/>
      <c r="C376" s="165"/>
      <c r="D376" s="166"/>
      <c r="E376" s="296" t="s">
        <v>638</v>
      </c>
      <c r="F376" s="295">
        <v>2222</v>
      </c>
      <c r="G376" s="432">
        <v>0.1</v>
      </c>
      <c r="H376" s="264">
        <f t="shared" si="345"/>
        <v>2444.1999999999998</v>
      </c>
      <c r="I376" s="431" t="s">
        <v>105</v>
      </c>
      <c r="J376" s="223" t="s">
        <v>90</v>
      </c>
      <c r="K376" s="223" t="s">
        <v>90</v>
      </c>
      <c r="L376" s="224">
        <v>0</v>
      </c>
      <c r="M376" s="265">
        <v>0</v>
      </c>
      <c r="N376" s="265">
        <v>0</v>
      </c>
      <c r="O376" s="265">
        <f t="shared" si="346"/>
        <v>0</v>
      </c>
      <c r="P376" s="265">
        <f t="shared" si="347"/>
        <v>0</v>
      </c>
      <c r="Q376" s="266">
        <f t="shared" si="348"/>
        <v>0</v>
      </c>
      <c r="R376" s="274"/>
    </row>
    <row r="377" spans="1:18" s="262" customFormat="1" ht="93.6" x14ac:dyDescent="0.3">
      <c r="A377" s="273">
        <f>IF(F377="","", COUNTA($F$17:F377))</f>
        <v>334</v>
      </c>
      <c r="B377" s="165"/>
      <c r="C377" s="165"/>
      <c r="D377" s="166"/>
      <c r="E377" s="296" t="s">
        <v>637</v>
      </c>
      <c r="F377" s="295">
        <v>1146.98</v>
      </c>
      <c r="G377" s="432">
        <v>0.1</v>
      </c>
      <c r="H377" s="264">
        <f t="shared" si="345"/>
        <v>1261.6780000000001</v>
      </c>
      <c r="I377" s="431" t="s">
        <v>105</v>
      </c>
      <c r="J377" s="223" t="s">
        <v>90</v>
      </c>
      <c r="K377" s="223" t="s">
        <v>90</v>
      </c>
      <c r="L377" s="224">
        <v>0</v>
      </c>
      <c r="M377" s="265">
        <v>0</v>
      </c>
      <c r="N377" s="265">
        <v>0</v>
      </c>
      <c r="O377" s="265">
        <f t="shared" si="346"/>
        <v>0</v>
      </c>
      <c r="P377" s="265">
        <f t="shared" si="347"/>
        <v>0</v>
      </c>
      <c r="Q377" s="266">
        <f t="shared" si="348"/>
        <v>0</v>
      </c>
      <c r="R377" s="274"/>
    </row>
    <row r="378" spans="1:18" s="262" customFormat="1" x14ac:dyDescent="0.3">
      <c r="A378" s="273">
        <f>IF(F378="","", COUNTA($F$17:F378))</f>
        <v>335</v>
      </c>
      <c r="B378" s="165"/>
      <c r="C378" s="165"/>
      <c r="D378" s="166"/>
      <c r="E378" s="296" t="s">
        <v>638</v>
      </c>
      <c r="F378" s="295">
        <v>2294</v>
      </c>
      <c r="G378" s="432">
        <v>0.1</v>
      </c>
      <c r="H378" s="264">
        <f t="shared" si="345"/>
        <v>2523.4</v>
      </c>
      <c r="I378" s="431" t="s">
        <v>105</v>
      </c>
      <c r="J378" s="223" t="s">
        <v>90</v>
      </c>
      <c r="K378" s="223" t="s">
        <v>90</v>
      </c>
      <c r="L378" s="224">
        <v>0</v>
      </c>
      <c r="M378" s="265">
        <v>0</v>
      </c>
      <c r="N378" s="265">
        <v>0</v>
      </c>
      <c r="O378" s="265">
        <f t="shared" si="346"/>
        <v>0</v>
      </c>
      <c r="P378" s="265">
        <f t="shared" si="347"/>
        <v>0</v>
      </c>
      <c r="Q378" s="266">
        <f t="shared" si="348"/>
        <v>0</v>
      </c>
      <c r="R378" s="274"/>
    </row>
    <row r="379" spans="1:18" s="262" customFormat="1" ht="93.6" x14ac:dyDescent="0.3">
      <c r="A379" s="273">
        <f>IF(F379="","", COUNTA($F$17:F379))</f>
        <v>336</v>
      </c>
      <c r="B379" s="165"/>
      <c r="C379" s="165"/>
      <c r="D379" s="166"/>
      <c r="E379" s="296" t="s">
        <v>637</v>
      </c>
      <c r="F379" s="295">
        <v>1090.42</v>
      </c>
      <c r="G379" s="432">
        <v>0.1</v>
      </c>
      <c r="H379" s="264">
        <f t="shared" si="345"/>
        <v>1199.462</v>
      </c>
      <c r="I379" s="431" t="s">
        <v>105</v>
      </c>
      <c r="J379" s="223" t="s">
        <v>90</v>
      </c>
      <c r="K379" s="223" t="s">
        <v>90</v>
      </c>
      <c r="L379" s="224">
        <v>0</v>
      </c>
      <c r="M379" s="265">
        <v>0</v>
      </c>
      <c r="N379" s="265">
        <v>0</v>
      </c>
      <c r="O379" s="265">
        <f t="shared" si="346"/>
        <v>0</v>
      </c>
      <c r="P379" s="265">
        <f t="shared" si="347"/>
        <v>0</v>
      </c>
      <c r="Q379" s="266">
        <f t="shared" si="348"/>
        <v>0</v>
      </c>
      <c r="R379" s="274"/>
    </row>
    <row r="380" spans="1:18" s="262" customFormat="1" x14ac:dyDescent="0.3">
      <c r="A380" s="273">
        <f>IF(F380="","", COUNTA($F$17:F380))</f>
        <v>337</v>
      </c>
      <c r="B380" s="165"/>
      <c r="C380" s="165"/>
      <c r="D380" s="166"/>
      <c r="E380" s="296" t="s">
        <v>638</v>
      </c>
      <c r="F380" s="295">
        <v>2180</v>
      </c>
      <c r="G380" s="432">
        <v>0.1</v>
      </c>
      <c r="H380" s="264">
        <f t="shared" si="345"/>
        <v>2398</v>
      </c>
      <c r="I380" s="431" t="s">
        <v>105</v>
      </c>
      <c r="J380" s="223" t="s">
        <v>90</v>
      </c>
      <c r="K380" s="223" t="s">
        <v>90</v>
      </c>
      <c r="L380" s="224">
        <v>0</v>
      </c>
      <c r="M380" s="265">
        <v>0</v>
      </c>
      <c r="N380" s="265">
        <v>0</v>
      </c>
      <c r="O380" s="265">
        <f t="shared" si="346"/>
        <v>0</v>
      </c>
      <c r="P380" s="265">
        <f t="shared" si="347"/>
        <v>0</v>
      </c>
      <c r="Q380" s="266">
        <f t="shared" si="348"/>
        <v>0</v>
      </c>
      <c r="R380" s="274"/>
    </row>
    <row r="381" spans="1:18" s="262" customFormat="1" ht="93.6" x14ac:dyDescent="0.3">
      <c r="A381" s="273">
        <f>IF(F381="","", COUNTA($F$17:F381))</f>
        <v>338</v>
      </c>
      <c r="B381" s="165"/>
      <c r="C381" s="165"/>
      <c r="D381" s="166"/>
      <c r="E381" s="296" t="s">
        <v>637</v>
      </c>
      <c r="F381" s="295">
        <v>501.35</v>
      </c>
      <c r="G381" s="432">
        <v>0.1</v>
      </c>
      <c r="H381" s="264">
        <f t="shared" si="345"/>
        <v>551.48500000000001</v>
      </c>
      <c r="I381" s="431" t="s">
        <v>105</v>
      </c>
      <c r="J381" s="223" t="s">
        <v>90</v>
      </c>
      <c r="K381" s="223" t="s">
        <v>90</v>
      </c>
      <c r="L381" s="224">
        <v>0</v>
      </c>
      <c r="M381" s="265">
        <v>0</v>
      </c>
      <c r="N381" s="265">
        <v>0</v>
      </c>
      <c r="O381" s="265">
        <f t="shared" si="346"/>
        <v>0</v>
      </c>
      <c r="P381" s="265">
        <f t="shared" si="347"/>
        <v>0</v>
      </c>
      <c r="Q381" s="266">
        <f t="shared" si="348"/>
        <v>0</v>
      </c>
      <c r="R381" s="274"/>
    </row>
    <row r="382" spans="1:18" s="262" customFormat="1" x14ac:dyDescent="0.3">
      <c r="A382" s="273">
        <f>IF(F382="","", COUNTA($F$17:F382))</f>
        <v>339</v>
      </c>
      <c r="B382" s="165"/>
      <c r="C382" s="165"/>
      <c r="D382" s="166"/>
      <c r="E382" s="296" t="s">
        <v>638</v>
      </c>
      <c r="F382" s="295">
        <v>1004</v>
      </c>
      <c r="G382" s="432">
        <v>0.1</v>
      </c>
      <c r="H382" s="264">
        <f t="shared" si="345"/>
        <v>1104.4000000000001</v>
      </c>
      <c r="I382" s="431" t="s">
        <v>105</v>
      </c>
      <c r="J382" s="223" t="s">
        <v>90</v>
      </c>
      <c r="K382" s="223" t="s">
        <v>90</v>
      </c>
      <c r="L382" s="224">
        <v>0</v>
      </c>
      <c r="M382" s="265">
        <v>0</v>
      </c>
      <c r="N382" s="265">
        <v>0</v>
      </c>
      <c r="O382" s="265">
        <f t="shared" si="346"/>
        <v>0</v>
      </c>
      <c r="P382" s="265">
        <f t="shared" si="347"/>
        <v>0</v>
      </c>
      <c r="Q382" s="266">
        <f t="shared" si="348"/>
        <v>0</v>
      </c>
      <c r="R382" s="274"/>
    </row>
    <row r="383" spans="1:18" s="262" customFormat="1" x14ac:dyDescent="0.3">
      <c r="A383" s="273"/>
      <c r="B383" s="165"/>
      <c r="C383" s="165"/>
      <c r="D383" s="166"/>
      <c r="E383" s="294"/>
      <c r="F383" s="291"/>
      <c r="G383" s="291"/>
      <c r="H383" s="292"/>
      <c r="I383" s="291"/>
      <c r="J383" s="223"/>
      <c r="K383" s="223"/>
      <c r="L383" s="224"/>
      <c r="M383" s="265"/>
      <c r="N383" s="265"/>
      <c r="O383" s="265"/>
      <c r="P383" s="265"/>
      <c r="Q383" s="266"/>
      <c r="R383" s="274"/>
    </row>
    <row r="384" spans="1:18" s="262" customFormat="1" x14ac:dyDescent="0.3">
      <c r="A384" s="273"/>
      <c r="B384" s="165"/>
      <c r="C384" s="165"/>
      <c r="D384" s="166"/>
      <c r="E384" s="293" t="s">
        <v>639</v>
      </c>
      <c r="F384" s="295"/>
      <c r="G384" s="295"/>
      <c r="H384" s="295"/>
      <c r="I384" s="297"/>
      <c r="J384" s="223"/>
      <c r="K384" s="223"/>
      <c r="L384" s="224"/>
      <c r="M384" s="265"/>
      <c r="N384" s="265"/>
      <c r="O384" s="265"/>
      <c r="P384" s="265"/>
      <c r="Q384" s="266"/>
      <c r="R384" s="274"/>
    </row>
    <row r="385" spans="1:18" s="262" customFormat="1" ht="31.2" x14ac:dyDescent="0.3">
      <c r="A385" s="273">
        <f>IF(F385="","", COUNTA($F$17:F385))</f>
        <v>340</v>
      </c>
      <c r="B385" s="165"/>
      <c r="C385" s="165"/>
      <c r="D385" s="166"/>
      <c r="E385" s="296" t="s">
        <v>640</v>
      </c>
      <c r="F385" s="295">
        <v>24642</v>
      </c>
      <c r="G385" s="432">
        <v>0.1</v>
      </c>
      <c r="H385" s="264">
        <f>F385+F385*G385</f>
        <v>27106.2</v>
      </c>
      <c r="I385" s="431" t="s">
        <v>105</v>
      </c>
      <c r="J385" s="223" t="s">
        <v>90</v>
      </c>
      <c r="K385" s="223" t="s">
        <v>90</v>
      </c>
      <c r="L385" s="224">
        <v>0</v>
      </c>
      <c r="M385" s="265">
        <v>0</v>
      </c>
      <c r="N385" s="265">
        <v>0</v>
      </c>
      <c r="O385" s="265">
        <f>H385*M385</f>
        <v>0</v>
      </c>
      <c r="P385" s="265">
        <f>H385*N385</f>
        <v>0</v>
      </c>
      <c r="Q385" s="266">
        <f>O385+P385</f>
        <v>0</v>
      </c>
      <c r="R385" s="274"/>
    </row>
    <row r="386" spans="1:18" s="262" customFormat="1" x14ac:dyDescent="0.3">
      <c r="A386" s="273"/>
      <c r="B386" s="165"/>
      <c r="C386" s="165"/>
      <c r="D386" s="166"/>
      <c r="E386" s="293" t="s">
        <v>641</v>
      </c>
      <c r="F386" s="295"/>
      <c r="G386" s="295"/>
      <c r="H386" s="295"/>
      <c r="I386" s="297"/>
      <c r="J386" s="223"/>
      <c r="K386" s="223"/>
      <c r="L386" s="224"/>
      <c r="M386" s="265"/>
      <c r="N386" s="265"/>
      <c r="O386" s="265"/>
      <c r="P386" s="265"/>
      <c r="Q386" s="266"/>
      <c r="R386" s="274"/>
    </row>
    <row r="387" spans="1:18" s="262" customFormat="1" ht="124.8" x14ac:dyDescent="0.3">
      <c r="A387" s="273">
        <f>IF(F387="","", COUNTA($F$17:F387))</f>
        <v>341</v>
      </c>
      <c r="B387" s="165"/>
      <c r="C387" s="165"/>
      <c r="D387" s="166"/>
      <c r="E387" s="296" t="s">
        <v>642</v>
      </c>
      <c r="F387" s="295">
        <v>910.63</v>
      </c>
      <c r="G387" s="432">
        <v>0.1</v>
      </c>
      <c r="H387" s="264">
        <f t="shared" ref="H387:H398" si="349">F387+F387*G387</f>
        <v>1001.693</v>
      </c>
      <c r="I387" s="431" t="s">
        <v>105</v>
      </c>
      <c r="J387" s="223" t="s">
        <v>90</v>
      </c>
      <c r="K387" s="223" t="s">
        <v>90</v>
      </c>
      <c r="L387" s="224">
        <v>0</v>
      </c>
      <c r="M387" s="265">
        <v>0</v>
      </c>
      <c r="N387" s="265">
        <v>0</v>
      </c>
      <c r="O387" s="265">
        <f t="shared" ref="O387:O398" si="350">H387*M387</f>
        <v>0</v>
      </c>
      <c r="P387" s="265">
        <f t="shared" ref="P387:P398" si="351">H387*N387</f>
        <v>0</v>
      </c>
      <c r="Q387" s="266">
        <f t="shared" ref="Q387:Q398" si="352">O387+P387</f>
        <v>0</v>
      </c>
      <c r="R387" s="274"/>
    </row>
    <row r="388" spans="1:18" s="262" customFormat="1" x14ac:dyDescent="0.3">
      <c r="A388" s="273">
        <f>IF(F388="","", COUNTA($F$17:F388))</f>
        <v>342</v>
      </c>
      <c r="B388" s="165"/>
      <c r="C388" s="165"/>
      <c r="D388" s="166"/>
      <c r="E388" s="296" t="s">
        <v>643</v>
      </c>
      <c r="F388" s="295">
        <v>910.63</v>
      </c>
      <c r="G388" s="432">
        <v>0.1</v>
      </c>
      <c r="H388" s="264">
        <f t="shared" si="349"/>
        <v>1001.693</v>
      </c>
      <c r="I388" s="431" t="s">
        <v>105</v>
      </c>
      <c r="J388" s="223" t="s">
        <v>90</v>
      </c>
      <c r="K388" s="223" t="s">
        <v>90</v>
      </c>
      <c r="L388" s="224">
        <v>0</v>
      </c>
      <c r="M388" s="265">
        <v>0</v>
      </c>
      <c r="N388" s="265">
        <v>0</v>
      </c>
      <c r="O388" s="265">
        <f t="shared" si="350"/>
        <v>0</v>
      </c>
      <c r="P388" s="265">
        <f t="shared" si="351"/>
        <v>0</v>
      </c>
      <c r="Q388" s="266">
        <f t="shared" si="352"/>
        <v>0</v>
      </c>
      <c r="R388" s="274"/>
    </row>
    <row r="389" spans="1:18" s="262" customFormat="1" ht="78" x14ac:dyDescent="0.3">
      <c r="A389" s="273">
        <f>IF(F389="","", COUNTA($F$17:F389))</f>
        <v>343</v>
      </c>
      <c r="B389" s="165"/>
      <c r="C389" s="165"/>
      <c r="D389" s="166"/>
      <c r="E389" s="296" t="s">
        <v>644</v>
      </c>
      <c r="F389" s="295">
        <v>758.84</v>
      </c>
      <c r="G389" s="432">
        <v>0.1</v>
      </c>
      <c r="H389" s="264">
        <f t="shared" si="349"/>
        <v>834.72400000000005</v>
      </c>
      <c r="I389" s="431" t="s">
        <v>105</v>
      </c>
      <c r="J389" s="223" t="s">
        <v>90</v>
      </c>
      <c r="K389" s="223" t="s">
        <v>90</v>
      </c>
      <c r="L389" s="224">
        <v>0</v>
      </c>
      <c r="M389" s="265">
        <v>0</v>
      </c>
      <c r="N389" s="265">
        <v>0</v>
      </c>
      <c r="O389" s="265">
        <f t="shared" si="350"/>
        <v>0</v>
      </c>
      <c r="P389" s="265">
        <f t="shared" si="351"/>
        <v>0</v>
      </c>
      <c r="Q389" s="266">
        <f t="shared" si="352"/>
        <v>0</v>
      </c>
      <c r="R389" s="274"/>
    </row>
    <row r="390" spans="1:18" s="262" customFormat="1" x14ac:dyDescent="0.3">
      <c r="A390" s="273">
        <f>IF(F390="","", COUNTA($F$17:F390))</f>
        <v>344</v>
      </c>
      <c r="B390" s="165"/>
      <c r="C390" s="165"/>
      <c r="D390" s="166"/>
      <c r="E390" s="296" t="s">
        <v>643</v>
      </c>
      <c r="F390" s="295">
        <v>760</v>
      </c>
      <c r="G390" s="432">
        <v>0.1</v>
      </c>
      <c r="H390" s="264">
        <f t="shared" si="349"/>
        <v>836</v>
      </c>
      <c r="I390" s="431" t="s">
        <v>105</v>
      </c>
      <c r="J390" s="223" t="s">
        <v>90</v>
      </c>
      <c r="K390" s="223" t="s">
        <v>90</v>
      </c>
      <c r="L390" s="224">
        <v>0</v>
      </c>
      <c r="M390" s="265">
        <v>0</v>
      </c>
      <c r="N390" s="265">
        <v>0</v>
      </c>
      <c r="O390" s="265">
        <f t="shared" si="350"/>
        <v>0</v>
      </c>
      <c r="P390" s="265">
        <f t="shared" si="351"/>
        <v>0</v>
      </c>
      <c r="Q390" s="266">
        <f t="shared" si="352"/>
        <v>0</v>
      </c>
      <c r="R390" s="274"/>
    </row>
    <row r="391" spans="1:18" s="262" customFormat="1" ht="62.4" x14ac:dyDescent="0.3">
      <c r="A391" s="273">
        <f>IF(F391="","", COUNTA($F$17:F391))</f>
        <v>345</v>
      </c>
      <c r="B391" s="165"/>
      <c r="C391" s="165"/>
      <c r="D391" s="166"/>
      <c r="E391" s="296" t="s">
        <v>645</v>
      </c>
      <c r="F391" s="295">
        <v>627.89</v>
      </c>
      <c r="G391" s="432">
        <v>0.1</v>
      </c>
      <c r="H391" s="264">
        <f t="shared" si="349"/>
        <v>690.67899999999997</v>
      </c>
      <c r="I391" s="431" t="s">
        <v>105</v>
      </c>
      <c r="J391" s="223" t="s">
        <v>90</v>
      </c>
      <c r="K391" s="223" t="s">
        <v>90</v>
      </c>
      <c r="L391" s="224">
        <v>0</v>
      </c>
      <c r="M391" s="265">
        <v>0</v>
      </c>
      <c r="N391" s="265">
        <v>0</v>
      </c>
      <c r="O391" s="265">
        <f t="shared" si="350"/>
        <v>0</v>
      </c>
      <c r="P391" s="265">
        <f t="shared" si="351"/>
        <v>0</v>
      </c>
      <c r="Q391" s="266">
        <f t="shared" si="352"/>
        <v>0</v>
      </c>
      <c r="R391" s="274"/>
    </row>
    <row r="392" spans="1:18" s="262" customFormat="1" x14ac:dyDescent="0.3">
      <c r="A392" s="273">
        <f>IF(F392="","", COUNTA($F$17:F392))</f>
        <v>346</v>
      </c>
      <c r="B392" s="165"/>
      <c r="C392" s="165"/>
      <c r="D392" s="166"/>
      <c r="E392" s="296" t="s">
        <v>643</v>
      </c>
      <c r="F392" s="295">
        <v>627.9</v>
      </c>
      <c r="G392" s="432">
        <v>0.1</v>
      </c>
      <c r="H392" s="264">
        <f t="shared" si="349"/>
        <v>690.68999999999994</v>
      </c>
      <c r="I392" s="431" t="s">
        <v>105</v>
      </c>
      <c r="J392" s="223" t="s">
        <v>90</v>
      </c>
      <c r="K392" s="223" t="s">
        <v>90</v>
      </c>
      <c r="L392" s="224">
        <v>0</v>
      </c>
      <c r="M392" s="265">
        <v>0</v>
      </c>
      <c r="N392" s="265">
        <v>0</v>
      </c>
      <c r="O392" s="265">
        <f t="shared" si="350"/>
        <v>0</v>
      </c>
      <c r="P392" s="265">
        <f t="shared" si="351"/>
        <v>0</v>
      </c>
      <c r="Q392" s="266">
        <f t="shared" si="352"/>
        <v>0</v>
      </c>
      <c r="R392" s="274"/>
    </row>
    <row r="393" spans="1:18" s="262" customFormat="1" ht="93.6" x14ac:dyDescent="0.3">
      <c r="A393" s="273">
        <f>IF(F393="","", COUNTA($F$17:F393))</f>
        <v>347</v>
      </c>
      <c r="B393" s="165"/>
      <c r="C393" s="165"/>
      <c r="D393" s="166"/>
      <c r="E393" s="296" t="s">
        <v>646</v>
      </c>
      <c r="F393" s="295">
        <v>11364.38</v>
      </c>
      <c r="G393" s="432">
        <v>0.1</v>
      </c>
      <c r="H393" s="264">
        <f t="shared" si="349"/>
        <v>12500.817999999999</v>
      </c>
      <c r="I393" s="431" t="s">
        <v>105</v>
      </c>
      <c r="J393" s="223" t="s">
        <v>90</v>
      </c>
      <c r="K393" s="223" t="s">
        <v>90</v>
      </c>
      <c r="L393" s="224">
        <v>0</v>
      </c>
      <c r="M393" s="265">
        <v>0</v>
      </c>
      <c r="N393" s="265">
        <v>0</v>
      </c>
      <c r="O393" s="265">
        <f t="shared" si="350"/>
        <v>0</v>
      </c>
      <c r="P393" s="265">
        <f t="shared" si="351"/>
        <v>0</v>
      </c>
      <c r="Q393" s="266">
        <f t="shared" si="352"/>
        <v>0</v>
      </c>
      <c r="R393" s="274"/>
    </row>
    <row r="394" spans="1:18" s="262" customFormat="1" x14ac:dyDescent="0.3">
      <c r="A394" s="273">
        <f>IF(F394="","", COUNTA($F$17:F394))</f>
        <v>348</v>
      </c>
      <c r="B394" s="165"/>
      <c r="C394" s="165"/>
      <c r="D394" s="166"/>
      <c r="E394" s="296" t="s">
        <v>643</v>
      </c>
      <c r="F394" s="295">
        <v>11364.4</v>
      </c>
      <c r="G394" s="432">
        <v>0.1</v>
      </c>
      <c r="H394" s="264">
        <f t="shared" si="349"/>
        <v>12500.84</v>
      </c>
      <c r="I394" s="431" t="s">
        <v>105</v>
      </c>
      <c r="J394" s="223" t="s">
        <v>90</v>
      </c>
      <c r="K394" s="223" t="s">
        <v>90</v>
      </c>
      <c r="L394" s="224">
        <v>0</v>
      </c>
      <c r="M394" s="265">
        <v>0</v>
      </c>
      <c r="N394" s="265">
        <v>0</v>
      </c>
      <c r="O394" s="265">
        <f t="shared" si="350"/>
        <v>0</v>
      </c>
      <c r="P394" s="265">
        <f t="shared" si="351"/>
        <v>0</v>
      </c>
      <c r="Q394" s="266">
        <f t="shared" si="352"/>
        <v>0</v>
      </c>
      <c r="R394" s="274"/>
    </row>
    <row r="395" spans="1:18" s="262" customFormat="1" ht="78" x14ac:dyDescent="0.3">
      <c r="A395" s="273">
        <f>IF(F395="","", COUNTA($F$17:F395))</f>
        <v>349</v>
      </c>
      <c r="B395" s="165"/>
      <c r="C395" s="165"/>
      <c r="D395" s="166"/>
      <c r="E395" s="296" t="s">
        <v>647</v>
      </c>
      <c r="F395" s="295">
        <v>8296.2999999999993</v>
      </c>
      <c r="G395" s="432">
        <v>0.1</v>
      </c>
      <c r="H395" s="264">
        <f t="shared" si="349"/>
        <v>9125.9299999999985</v>
      </c>
      <c r="I395" s="431" t="s">
        <v>105</v>
      </c>
      <c r="J395" s="223" t="s">
        <v>90</v>
      </c>
      <c r="K395" s="223" t="s">
        <v>90</v>
      </c>
      <c r="L395" s="224">
        <v>0</v>
      </c>
      <c r="M395" s="265">
        <v>0</v>
      </c>
      <c r="N395" s="265">
        <v>0</v>
      </c>
      <c r="O395" s="265">
        <f t="shared" si="350"/>
        <v>0</v>
      </c>
      <c r="P395" s="265">
        <f t="shared" si="351"/>
        <v>0</v>
      </c>
      <c r="Q395" s="266">
        <f t="shared" si="352"/>
        <v>0</v>
      </c>
      <c r="R395" s="274"/>
    </row>
    <row r="396" spans="1:18" s="262" customFormat="1" x14ac:dyDescent="0.3">
      <c r="A396" s="273">
        <f>IF(F396="","", COUNTA($F$17:F396))</f>
        <v>350</v>
      </c>
      <c r="B396" s="165"/>
      <c r="C396" s="165"/>
      <c r="D396" s="166"/>
      <c r="E396" s="296" t="s">
        <v>643</v>
      </c>
      <c r="F396" s="295">
        <v>8269</v>
      </c>
      <c r="G396" s="432">
        <v>0.1</v>
      </c>
      <c r="H396" s="264">
        <f t="shared" si="349"/>
        <v>9095.9</v>
      </c>
      <c r="I396" s="431" t="s">
        <v>105</v>
      </c>
      <c r="J396" s="223" t="s">
        <v>90</v>
      </c>
      <c r="K396" s="223" t="s">
        <v>90</v>
      </c>
      <c r="L396" s="224">
        <v>0</v>
      </c>
      <c r="M396" s="265">
        <v>0</v>
      </c>
      <c r="N396" s="265">
        <v>0</v>
      </c>
      <c r="O396" s="265">
        <f t="shared" si="350"/>
        <v>0</v>
      </c>
      <c r="P396" s="265">
        <f t="shared" si="351"/>
        <v>0</v>
      </c>
      <c r="Q396" s="266">
        <f t="shared" si="352"/>
        <v>0</v>
      </c>
      <c r="R396" s="274"/>
    </row>
    <row r="397" spans="1:18" s="262" customFormat="1" ht="46.8" x14ac:dyDescent="0.3">
      <c r="A397" s="273">
        <f>IF(F397="","", COUNTA($F$17:F397))</f>
        <v>351</v>
      </c>
      <c r="B397" s="165"/>
      <c r="C397" s="165"/>
      <c r="D397" s="166"/>
      <c r="E397" s="296" t="s">
        <v>648</v>
      </c>
      <c r="F397" s="295">
        <v>520.07000000000005</v>
      </c>
      <c r="G397" s="432">
        <v>0.1</v>
      </c>
      <c r="H397" s="264">
        <f t="shared" si="349"/>
        <v>572.077</v>
      </c>
      <c r="I397" s="431" t="s">
        <v>105</v>
      </c>
      <c r="J397" s="223" t="s">
        <v>90</v>
      </c>
      <c r="K397" s="223" t="s">
        <v>90</v>
      </c>
      <c r="L397" s="224">
        <v>0</v>
      </c>
      <c r="M397" s="265">
        <v>0</v>
      </c>
      <c r="N397" s="265">
        <v>0</v>
      </c>
      <c r="O397" s="265">
        <f t="shared" si="350"/>
        <v>0</v>
      </c>
      <c r="P397" s="265">
        <f t="shared" si="351"/>
        <v>0</v>
      </c>
      <c r="Q397" s="266">
        <f t="shared" si="352"/>
        <v>0</v>
      </c>
      <c r="R397" s="274"/>
    </row>
    <row r="398" spans="1:18" s="262" customFormat="1" x14ac:dyDescent="0.3">
      <c r="A398" s="273">
        <f>IF(F398="","", COUNTA($F$17:F398))</f>
        <v>352</v>
      </c>
      <c r="B398" s="165"/>
      <c r="C398" s="165"/>
      <c r="D398" s="166"/>
      <c r="E398" s="296" t="s">
        <v>649</v>
      </c>
      <c r="F398" s="295">
        <v>520</v>
      </c>
      <c r="G398" s="432">
        <v>0.1</v>
      </c>
      <c r="H398" s="264">
        <f t="shared" si="349"/>
        <v>572</v>
      </c>
      <c r="I398" s="431" t="s">
        <v>105</v>
      </c>
      <c r="J398" s="223" t="s">
        <v>90</v>
      </c>
      <c r="K398" s="223" t="s">
        <v>90</v>
      </c>
      <c r="L398" s="224">
        <v>0</v>
      </c>
      <c r="M398" s="265">
        <v>0</v>
      </c>
      <c r="N398" s="265">
        <v>0</v>
      </c>
      <c r="O398" s="265">
        <f t="shared" si="350"/>
        <v>0</v>
      </c>
      <c r="P398" s="265">
        <f t="shared" si="351"/>
        <v>0</v>
      </c>
      <c r="Q398" s="266">
        <f t="shared" si="352"/>
        <v>0</v>
      </c>
      <c r="R398" s="274"/>
    </row>
    <row r="399" spans="1:18" s="262" customFormat="1" x14ac:dyDescent="0.3">
      <c r="A399" s="273"/>
      <c r="B399" s="165"/>
      <c r="C399" s="165"/>
      <c r="D399" s="166"/>
      <c r="E399" s="293" t="s">
        <v>650</v>
      </c>
      <c r="F399" s="295"/>
      <c r="G399" s="295"/>
      <c r="H399" s="295"/>
      <c r="I399" s="297"/>
      <c r="J399" s="223"/>
      <c r="K399" s="223"/>
      <c r="L399" s="224"/>
      <c r="M399" s="265"/>
      <c r="N399" s="265"/>
      <c r="O399" s="265"/>
      <c r="P399" s="265"/>
      <c r="Q399" s="266"/>
      <c r="R399" s="274"/>
    </row>
    <row r="400" spans="1:18" s="262" customFormat="1" ht="109.2" x14ac:dyDescent="0.3">
      <c r="A400" s="273">
        <f>IF(F400="","", COUNTA($F$17:F400))</f>
        <v>353</v>
      </c>
      <c r="B400" s="165"/>
      <c r="C400" s="165"/>
      <c r="D400" s="166"/>
      <c r="E400" s="296" t="s">
        <v>651</v>
      </c>
      <c r="F400" s="295">
        <v>10806.44</v>
      </c>
      <c r="G400" s="432">
        <v>0.1</v>
      </c>
      <c r="H400" s="264">
        <f t="shared" ref="H400:H405" si="353">F400+F400*G400</f>
        <v>11887.084000000001</v>
      </c>
      <c r="I400" s="431" t="s">
        <v>105</v>
      </c>
      <c r="J400" s="223" t="s">
        <v>90</v>
      </c>
      <c r="K400" s="223" t="s">
        <v>90</v>
      </c>
      <c r="L400" s="224">
        <v>0</v>
      </c>
      <c r="M400" s="265">
        <v>0</v>
      </c>
      <c r="N400" s="265">
        <v>0</v>
      </c>
      <c r="O400" s="265">
        <f t="shared" ref="O400:O405" si="354">H400*M400</f>
        <v>0</v>
      </c>
      <c r="P400" s="265">
        <f t="shared" ref="P400:P405" si="355">H400*N400</f>
        <v>0</v>
      </c>
      <c r="Q400" s="266">
        <f t="shared" ref="Q400:Q405" si="356">O400+P400</f>
        <v>0</v>
      </c>
      <c r="R400" s="274"/>
    </row>
    <row r="401" spans="1:18" s="262" customFormat="1" x14ac:dyDescent="0.3">
      <c r="A401" s="273">
        <f>IF(F401="","", COUNTA($F$17:F401))</f>
        <v>354</v>
      </c>
      <c r="B401" s="165"/>
      <c r="C401" s="165"/>
      <c r="D401" s="166"/>
      <c r="E401" s="296" t="s">
        <v>652</v>
      </c>
      <c r="F401" s="295">
        <v>10806</v>
      </c>
      <c r="G401" s="432">
        <v>0.1</v>
      </c>
      <c r="H401" s="264">
        <f t="shared" si="353"/>
        <v>11886.6</v>
      </c>
      <c r="I401" s="431" t="s">
        <v>105</v>
      </c>
      <c r="J401" s="223" t="s">
        <v>90</v>
      </c>
      <c r="K401" s="223" t="s">
        <v>90</v>
      </c>
      <c r="L401" s="224">
        <v>0</v>
      </c>
      <c r="M401" s="265">
        <v>0</v>
      </c>
      <c r="N401" s="265">
        <v>0</v>
      </c>
      <c r="O401" s="265">
        <f t="shared" si="354"/>
        <v>0</v>
      </c>
      <c r="P401" s="265">
        <f t="shared" si="355"/>
        <v>0</v>
      </c>
      <c r="Q401" s="266">
        <f t="shared" si="356"/>
        <v>0</v>
      </c>
      <c r="R401" s="274"/>
    </row>
    <row r="402" spans="1:18" s="262" customFormat="1" ht="109.2" x14ac:dyDescent="0.3">
      <c r="A402" s="273">
        <f>IF(F402="","", COUNTA($F$17:F402))</f>
        <v>355</v>
      </c>
      <c r="B402" s="165"/>
      <c r="C402" s="165"/>
      <c r="D402" s="166"/>
      <c r="E402" s="296" t="s">
        <v>653</v>
      </c>
      <c r="F402" s="295">
        <v>14686.48</v>
      </c>
      <c r="G402" s="432">
        <v>0.1</v>
      </c>
      <c r="H402" s="264">
        <f t="shared" si="353"/>
        <v>16155.128000000001</v>
      </c>
      <c r="I402" s="431" t="s">
        <v>105</v>
      </c>
      <c r="J402" s="223" t="s">
        <v>90</v>
      </c>
      <c r="K402" s="223" t="s">
        <v>90</v>
      </c>
      <c r="L402" s="224">
        <v>0</v>
      </c>
      <c r="M402" s="265">
        <v>0</v>
      </c>
      <c r="N402" s="265">
        <v>0</v>
      </c>
      <c r="O402" s="265">
        <f t="shared" si="354"/>
        <v>0</v>
      </c>
      <c r="P402" s="265">
        <f t="shared" si="355"/>
        <v>0</v>
      </c>
      <c r="Q402" s="266">
        <f t="shared" si="356"/>
        <v>0</v>
      </c>
      <c r="R402" s="274"/>
    </row>
    <row r="403" spans="1:18" s="262" customFormat="1" x14ac:dyDescent="0.3">
      <c r="A403" s="273">
        <f>IF(F403="","", COUNTA($F$17:F403))</f>
        <v>356</v>
      </c>
      <c r="B403" s="165"/>
      <c r="C403" s="165"/>
      <c r="D403" s="166"/>
      <c r="E403" s="296" t="s">
        <v>652</v>
      </c>
      <c r="F403" s="295">
        <v>14685</v>
      </c>
      <c r="G403" s="432">
        <v>0.1</v>
      </c>
      <c r="H403" s="264">
        <f t="shared" si="353"/>
        <v>16153.5</v>
      </c>
      <c r="I403" s="431" t="s">
        <v>105</v>
      </c>
      <c r="J403" s="223" t="s">
        <v>90</v>
      </c>
      <c r="K403" s="223" t="s">
        <v>90</v>
      </c>
      <c r="L403" s="224">
        <v>0</v>
      </c>
      <c r="M403" s="265">
        <v>0</v>
      </c>
      <c r="N403" s="265">
        <v>0</v>
      </c>
      <c r="O403" s="265">
        <f t="shared" si="354"/>
        <v>0</v>
      </c>
      <c r="P403" s="265">
        <f t="shared" si="355"/>
        <v>0</v>
      </c>
      <c r="Q403" s="266">
        <f t="shared" si="356"/>
        <v>0</v>
      </c>
      <c r="R403" s="274"/>
    </row>
    <row r="404" spans="1:18" s="262" customFormat="1" ht="46.8" x14ac:dyDescent="0.3">
      <c r="A404" s="273">
        <f>IF(F404="","", COUNTA($F$17:F404))</f>
        <v>357</v>
      </c>
      <c r="B404" s="165"/>
      <c r="C404" s="165"/>
      <c r="D404" s="166"/>
      <c r="E404" s="296" t="s">
        <v>654</v>
      </c>
      <c r="F404" s="295">
        <v>743.94</v>
      </c>
      <c r="G404" s="432">
        <v>0.1</v>
      </c>
      <c r="H404" s="264">
        <f t="shared" si="353"/>
        <v>818.33400000000006</v>
      </c>
      <c r="I404" s="431" t="s">
        <v>105</v>
      </c>
      <c r="J404" s="223" t="s">
        <v>90</v>
      </c>
      <c r="K404" s="223" t="s">
        <v>90</v>
      </c>
      <c r="L404" s="224">
        <v>0</v>
      </c>
      <c r="M404" s="265">
        <v>0</v>
      </c>
      <c r="N404" s="265">
        <v>0</v>
      </c>
      <c r="O404" s="265">
        <f t="shared" si="354"/>
        <v>0</v>
      </c>
      <c r="P404" s="265">
        <f t="shared" si="355"/>
        <v>0</v>
      </c>
      <c r="Q404" s="266">
        <f t="shared" si="356"/>
        <v>0</v>
      </c>
      <c r="R404" s="274"/>
    </row>
    <row r="405" spans="1:18" s="262" customFormat="1" x14ac:dyDescent="0.3">
      <c r="A405" s="273">
        <f>IF(F405="","", COUNTA($F$17:F405))</f>
        <v>358</v>
      </c>
      <c r="B405" s="165"/>
      <c r="C405" s="165"/>
      <c r="D405" s="166"/>
      <c r="E405" s="296" t="s">
        <v>655</v>
      </c>
      <c r="F405" s="295">
        <v>744</v>
      </c>
      <c r="G405" s="432">
        <v>0.1</v>
      </c>
      <c r="H405" s="264">
        <f t="shared" si="353"/>
        <v>818.4</v>
      </c>
      <c r="I405" s="431" t="s">
        <v>105</v>
      </c>
      <c r="J405" s="223" t="s">
        <v>90</v>
      </c>
      <c r="K405" s="223" t="s">
        <v>90</v>
      </c>
      <c r="L405" s="224">
        <v>0</v>
      </c>
      <c r="M405" s="265">
        <v>0</v>
      </c>
      <c r="N405" s="265">
        <v>0</v>
      </c>
      <c r="O405" s="265">
        <f t="shared" si="354"/>
        <v>0</v>
      </c>
      <c r="P405" s="265">
        <f t="shared" si="355"/>
        <v>0</v>
      </c>
      <c r="Q405" s="266">
        <f t="shared" si="356"/>
        <v>0</v>
      </c>
      <c r="R405" s="274"/>
    </row>
    <row r="406" spans="1:18" s="262" customFormat="1" x14ac:dyDescent="0.3">
      <c r="A406" s="273"/>
      <c r="B406" s="165"/>
      <c r="C406" s="165"/>
      <c r="D406" s="166"/>
      <c r="E406" s="293" t="s">
        <v>656</v>
      </c>
      <c r="F406" s="295"/>
      <c r="G406" s="295"/>
      <c r="H406" s="295"/>
      <c r="I406" s="297"/>
      <c r="J406" s="223"/>
      <c r="K406" s="223"/>
      <c r="L406" s="224"/>
      <c r="M406" s="265"/>
      <c r="N406" s="265"/>
      <c r="O406" s="265"/>
      <c r="P406" s="265"/>
      <c r="Q406" s="266"/>
      <c r="R406" s="274"/>
    </row>
    <row r="407" spans="1:18" s="262" customFormat="1" ht="109.2" x14ac:dyDescent="0.3">
      <c r="A407" s="273">
        <f>IF(F407="","", COUNTA($F$17:F407))</f>
        <v>359</v>
      </c>
      <c r="B407" s="165"/>
      <c r="C407" s="165"/>
      <c r="D407" s="166"/>
      <c r="E407" s="296" t="s">
        <v>657</v>
      </c>
      <c r="F407" s="295">
        <v>14924.6</v>
      </c>
      <c r="G407" s="432">
        <v>0.1</v>
      </c>
      <c r="H407" s="264">
        <f t="shared" ref="H407:H412" si="357">F407+F407*G407</f>
        <v>16417.060000000001</v>
      </c>
      <c r="I407" s="431" t="s">
        <v>105</v>
      </c>
      <c r="J407" s="223" t="s">
        <v>90</v>
      </c>
      <c r="K407" s="223" t="s">
        <v>90</v>
      </c>
      <c r="L407" s="224">
        <v>0</v>
      </c>
      <c r="M407" s="265">
        <v>0</v>
      </c>
      <c r="N407" s="265">
        <v>0</v>
      </c>
      <c r="O407" s="265">
        <f t="shared" ref="O407:O412" si="358">H407*M407</f>
        <v>0</v>
      </c>
      <c r="P407" s="265">
        <f t="shared" ref="P407:P412" si="359">H407*N407</f>
        <v>0</v>
      </c>
      <c r="Q407" s="266">
        <f t="shared" ref="Q407:Q412" si="360">O407+P407</f>
        <v>0</v>
      </c>
      <c r="R407" s="274"/>
    </row>
    <row r="408" spans="1:18" s="262" customFormat="1" x14ac:dyDescent="0.3">
      <c r="A408" s="273">
        <f>IF(F408="","", COUNTA($F$17:F408))</f>
        <v>360</v>
      </c>
      <c r="B408" s="165"/>
      <c r="C408" s="165"/>
      <c r="D408" s="166"/>
      <c r="E408" s="296" t="s">
        <v>652</v>
      </c>
      <c r="F408" s="295">
        <v>14924</v>
      </c>
      <c r="G408" s="432">
        <v>0.1</v>
      </c>
      <c r="H408" s="264">
        <f t="shared" si="357"/>
        <v>16416.400000000001</v>
      </c>
      <c r="I408" s="431" t="s">
        <v>105</v>
      </c>
      <c r="J408" s="223" t="s">
        <v>90</v>
      </c>
      <c r="K408" s="223" t="s">
        <v>90</v>
      </c>
      <c r="L408" s="224">
        <v>0</v>
      </c>
      <c r="M408" s="265">
        <v>0</v>
      </c>
      <c r="N408" s="265">
        <v>0</v>
      </c>
      <c r="O408" s="265">
        <f t="shared" si="358"/>
        <v>0</v>
      </c>
      <c r="P408" s="265">
        <f t="shared" si="359"/>
        <v>0</v>
      </c>
      <c r="Q408" s="266">
        <f t="shared" si="360"/>
        <v>0</v>
      </c>
      <c r="R408" s="274"/>
    </row>
    <row r="409" spans="1:18" s="262" customFormat="1" ht="109.2" x14ac:dyDescent="0.3">
      <c r="A409" s="273">
        <f>IF(F409="","", COUNTA($F$17:F409))</f>
        <v>361</v>
      </c>
      <c r="B409" s="165"/>
      <c r="C409" s="165"/>
      <c r="D409" s="166"/>
      <c r="E409" s="296" t="s">
        <v>651</v>
      </c>
      <c r="F409" s="295">
        <v>10795.9</v>
      </c>
      <c r="G409" s="432">
        <v>0.1</v>
      </c>
      <c r="H409" s="264">
        <f t="shared" si="357"/>
        <v>11875.49</v>
      </c>
      <c r="I409" s="431" t="s">
        <v>105</v>
      </c>
      <c r="J409" s="223" t="s">
        <v>90</v>
      </c>
      <c r="K409" s="223" t="s">
        <v>90</v>
      </c>
      <c r="L409" s="224">
        <v>0</v>
      </c>
      <c r="M409" s="265">
        <v>0</v>
      </c>
      <c r="N409" s="265">
        <v>0</v>
      </c>
      <c r="O409" s="265">
        <f t="shared" si="358"/>
        <v>0</v>
      </c>
      <c r="P409" s="265">
        <f t="shared" si="359"/>
        <v>0</v>
      </c>
      <c r="Q409" s="266">
        <f t="shared" si="360"/>
        <v>0</v>
      </c>
      <c r="R409" s="274"/>
    </row>
    <row r="410" spans="1:18" s="262" customFormat="1" x14ac:dyDescent="0.3">
      <c r="A410" s="273">
        <f>IF(F410="","", COUNTA($F$17:F410))</f>
        <v>362</v>
      </c>
      <c r="B410" s="165"/>
      <c r="C410" s="165"/>
      <c r="D410" s="166"/>
      <c r="E410" s="296" t="s">
        <v>652</v>
      </c>
      <c r="F410" s="295">
        <v>10795</v>
      </c>
      <c r="G410" s="432">
        <v>0.1</v>
      </c>
      <c r="H410" s="264">
        <f t="shared" si="357"/>
        <v>11874.5</v>
      </c>
      <c r="I410" s="431" t="s">
        <v>105</v>
      </c>
      <c r="J410" s="223" t="s">
        <v>90</v>
      </c>
      <c r="K410" s="223" t="s">
        <v>90</v>
      </c>
      <c r="L410" s="224">
        <v>0</v>
      </c>
      <c r="M410" s="265">
        <v>0</v>
      </c>
      <c r="N410" s="265">
        <v>0</v>
      </c>
      <c r="O410" s="265">
        <f t="shared" si="358"/>
        <v>0</v>
      </c>
      <c r="P410" s="265">
        <f t="shared" si="359"/>
        <v>0</v>
      </c>
      <c r="Q410" s="266">
        <f t="shared" si="360"/>
        <v>0</v>
      </c>
      <c r="R410" s="274"/>
    </row>
    <row r="411" spans="1:18" s="262" customFormat="1" ht="62.4" x14ac:dyDescent="0.3">
      <c r="A411" s="273">
        <f>IF(F411="","", COUNTA($F$17:F411))</f>
        <v>363</v>
      </c>
      <c r="B411" s="165"/>
      <c r="C411" s="165"/>
      <c r="D411" s="166"/>
      <c r="E411" s="296" t="s">
        <v>658</v>
      </c>
      <c r="F411" s="295">
        <v>84.26</v>
      </c>
      <c r="G411" s="432">
        <v>0.1</v>
      </c>
      <c r="H411" s="264">
        <f t="shared" si="357"/>
        <v>92.686000000000007</v>
      </c>
      <c r="I411" s="431" t="s">
        <v>105</v>
      </c>
      <c r="J411" s="223" t="s">
        <v>90</v>
      </c>
      <c r="K411" s="223" t="s">
        <v>90</v>
      </c>
      <c r="L411" s="224">
        <v>0</v>
      </c>
      <c r="M411" s="265">
        <v>0</v>
      </c>
      <c r="N411" s="265">
        <v>0</v>
      </c>
      <c r="O411" s="265">
        <f t="shared" si="358"/>
        <v>0</v>
      </c>
      <c r="P411" s="265">
        <f t="shared" si="359"/>
        <v>0</v>
      </c>
      <c r="Q411" s="266">
        <f t="shared" si="360"/>
        <v>0</v>
      </c>
      <c r="R411" s="274"/>
    </row>
    <row r="412" spans="1:18" s="262" customFormat="1" x14ac:dyDescent="0.3">
      <c r="A412" s="273">
        <f>IF(F412="","", COUNTA($F$17:F412))</f>
        <v>364</v>
      </c>
      <c r="B412" s="165"/>
      <c r="C412" s="165"/>
      <c r="D412" s="166"/>
      <c r="E412" s="296" t="s">
        <v>659</v>
      </c>
      <c r="F412" s="295">
        <v>85</v>
      </c>
      <c r="G412" s="432">
        <v>0.1</v>
      </c>
      <c r="H412" s="264">
        <f t="shared" si="357"/>
        <v>93.5</v>
      </c>
      <c r="I412" s="431" t="s">
        <v>105</v>
      </c>
      <c r="J412" s="223" t="s">
        <v>90</v>
      </c>
      <c r="K412" s="223" t="s">
        <v>90</v>
      </c>
      <c r="L412" s="224">
        <v>0</v>
      </c>
      <c r="M412" s="265">
        <v>0</v>
      </c>
      <c r="N412" s="265">
        <v>0</v>
      </c>
      <c r="O412" s="265">
        <f t="shared" si="358"/>
        <v>0</v>
      </c>
      <c r="P412" s="265">
        <f t="shared" si="359"/>
        <v>0</v>
      </c>
      <c r="Q412" s="266">
        <f t="shared" si="360"/>
        <v>0</v>
      </c>
      <c r="R412" s="274"/>
    </row>
    <row r="413" spans="1:18" s="262" customFormat="1" x14ac:dyDescent="0.3">
      <c r="A413" s="273"/>
      <c r="B413" s="165"/>
      <c r="C413" s="165"/>
      <c r="D413" s="166"/>
      <c r="E413" s="293" t="s">
        <v>660</v>
      </c>
      <c r="F413" s="295"/>
      <c r="G413" s="295"/>
      <c r="H413" s="295"/>
      <c r="I413" s="297"/>
      <c r="J413" s="223"/>
      <c r="K413" s="223"/>
      <c r="L413" s="224"/>
      <c r="M413" s="265"/>
      <c r="N413" s="265"/>
      <c r="O413" s="265"/>
      <c r="P413" s="265"/>
      <c r="Q413" s="266"/>
      <c r="R413" s="274"/>
    </row>
    <row r="414" spans="1:18" s="262" customFormat="1" ht="109.2" x14ac:dyDescent="0.3">
      <c r="A414" s="273">
        <f>IF(F414="","", COUNTA($F$17:F414))</f>
        <v>365</v>
      </c>
      <c r="B414" s="165"/>
      <c r="C414" s="165"/>
      <c r="D414" s="166"/>
      <c r="E414" s="296" t="s">
        <v>657</v>
      </c>
      <c r="F414" s="295">
        <v>15083.69</v>
      </c>
      <c r="G414" s="432">
        <v>0.1</v>
      </c>
      <c r="H414" s="264">
        <f t="shared" ref="H414:H416" si="361">F414+F414*G414</f>
        <v>16592.059000000001</v>
      </c>
      <c r="I414" s="431" t="s">
        <v>105</v>
      </c>
      <c r="J414" s="223" t="s">
        <v>90</v>
      </c>
      <c r="K414" s="223" t="s">
        <v>90</v>
      </c>
      <c r="L414" s="224">
        <v>0</v>
      </c>
      <c r="M414" s="265">
        <v>0</v>
      </c>
      <c r="N414" s="265">
        <v>0</v>
      </c>
      <c r="O414" s="265">
        <f t="shared" ref="O414:O416" si="362">H414*M414</f>
        <v>0</v>
      </c>
      <c r="P414" s="265">
        <f t="shared" ref="P414:P416" si="363">H414*N414</f>
        <v>0</v>
      </c>
      <c r="Q414" s="266">
        <f t="shared" ref="Q414:Q416" si="364">O414+P414</f>
        <v>0</v>
      </c>
      <c r="R414" s="274"/>
    </row>
    <row r="415" spans="1:18" s="262" customFormat="1" x14ac:dyDescent="0.3">
      <c r="A415" s="273">
        <f>IF(F415="","", COUNTA($F$17:F415))</f>
        <v>366</v>
      </c>
      <c r="B415" s="165"/>
      <c r="C415" s="165"/>
      <c r="D415" s="166"/>
      <c r="E415" s="296" t="s">
        <v>652</v>
      </c>
      <c r="F415" s="295">
        <v>15083</v>
      </c>
      <c r="G415" s="432">
        <v>0.1</v>
      </c>
      <c r="H415" s="264">
        <f t="shared" si="361"/>
        <v>16591.3</v>
      </c>
      <c r="I415" s="431" t="s">
        <v>105</v>
      </c>
      <c r="J415" s="223" t="s">
        <v>90</v>
      </c>
      <c r="K415" s="223" t="s">
        <v>90</v>
      </c>
      <c r="L415" s="224">
        <v>0</v>
      </c>
      <c r="M415" s="265">
        <v>0</v>
      </c>
      <c r="N415" s="265">
        <v>0</v>
      </c>
      <c r="O415" s="265">
        <f t="shared" si="362"/>
        <v>0</v>
      </c>
      <c r="P415" s="265">
        <f t="shared" si="363"/>
        <v>0</v>
      </c>
      <c r="Q415" s="266">
        <f t="shared" si="364"/>
        <v>0</v>
      </c>
      <c r="R415" s="274"/>
    </row>
    <row r="416" spans="1:18" s="262" customFormat="1" ht="109.2" x14ac:dyDescent="0.3">
      <c r="A416" s="273">
        <f>IF(F416="","", COUNTA($F$17:F416))</f>
        <v>367</v>
      </c>
      <c r="B416" s="165"/>
      <c r="C416" s="165"/>
      <c r="D416" s="166"/>
      <c r="E416" s="296" t="s">
        <v>651</v>
      </c>
      <c r="F416" s="295">
        <v>10724.62</v>
      </c>
      <c r="G416" s="432">
        <v>0.1</v>
      </c>
      <c r="H416" s="264">
        <f t="shared" si="361"/>
        <v>11797.082</v>
      </c>
      <c r="I416" s="431" t="s">
        <v>105</v>
      </c>
      <c r="J416" s="223" t="s">
        <v>90</v>
      </c>
      <c r="K416" s="223" t="s">
        <v>90</v>
      </c>
      <c r="L416" s="224">
        <v>0</v>
      </c>
      <c r="M416" s="265">
        <v>0</v>
      </c>
      <c r="N416" s="265">
        <v>0</v>
      </c>
      <c r="O416" s="265">
        <f t="shared" si="362"/>
        <v>0</v>
      </c>
      <c r="P416" s="265">
        <f t="shared" si="363"/>
        <v>0</v>
      </c>
      <c r="Q416" s="266">
        <f t="shared" si="364"/>
        <v>0</v>
      </c>
      <c r="R416" s="274"/>
    </row>
    <row r="417" spans="1:18" s="262" customFormat="1" x14ac:dyDescent="0.3">
      <c r="A417" s="273">
        <f>IF(F417="","", COUNTA($F$17:F417))</f>
        <v>368</v>
      </c>
      <c r="B417" s="165"/>
      <c r="C417" s="165"/>
      <c r="D417" s="166"/>
      <c r="E417" s="296" t="s">
        <v>652</v>
      </c>
      <c r="F417" s="295">
        <v>10724</v>
      </c>
      <c r="G417" s="432">
        <v>0.1</v>
      </c>
      <c r="H417" s="264">
        <f>F417+F417*G417</f>
        <v>11796.4</v>
      </c>
      <c r="I417" s="431" t="s">
        <v>105</v>
      </c>
      <c r="J417" s="223" t="s">
        <v>90</v>
      </c>
      <c r="K417" s="223" t="s">
        <v>90</v>
      </c>
      <c r="L417" s="224">
        <v>0</v>
      </c>
      <c r="M417" s="265">
        <v>0</v>
      </c>
      <c r="N417" s="265">
        <v>0</v>
      </c>
      <c r="O417" s="265">
        <f>H417*M417</f>
        <v>0</v>
      </c>
      <c r="P417" s="265">
        <f>H417*N417</f>
        <v>0</v>
      </c>
      <c r="Q417" s="266">
        <f>O417+P417</f>
        <v>0</v>
      </c>
      <c r="R417" s="274"/>
    </row>
    <row r="418" spans="1:18" s="262" customFormat="1" x14ac:dyDescent="0.3">
      <c r="A418" s="273"/>
      <c r="B418" s="165"/>
      <c r="C418" s="165"/>
      <c r="D418" s="166"/>
      <c r="E418" s="293" t="s">
        <v>661</v>
      </c>
      <c r="F418" s="295"/>
      <c r="G418" s="295"/>
      <c r="H418" s="295"/>
      <c r="I418" s="297"/>
      <c r="J418" s="223"/>
      <c r="K418" s="223"/>
      <c r="L418" s="224"/>
      <c r="M418" s="265"/>
      <c r="N418" s="265"/>
      <c r="O418" s="265"/>
      <c r="P418" s="265"/>
      <c r="Q418" s="266"/>
      <c r="R418" s="274"/>
    </row>
    <row r="419" spans="1:18" s="262" customFormat="1" ht="109.2" x14ac:dyDescent="0.3">
      <c r="A419" s="273">
        <f>IF(F419="","", COUNTA($F$17:F419))</f>
        <v>369</v>
      </c>
      <c r="B419" s="165"/>
      <c r="C419" s="165"/>
      <c r="D419" s="166"/>
      <c r="E419" s="296" t="s">
        <v>657</v>
      </c>
      <c r="F419" s="295">
        <v>15185.35</v>
      </c>
      <c r="G419" s="432">
        <v>0.1</v>
      </c>
      <c r="H419" s="264">
        <f t="shared" ref="H419:H422" si="365">F419+F419*G419</f>
        <v>16703.885000000002</v>
      </c>
      <c r="I419" s="431" t="s">
        <v>105</v>
      </c>
      <c r="J419" s="223" t="s">
        <v>90</v>
      </c>
      <c r="K419" s="223" t="s">
        <v>90</v>
      </c>
      <c r="L419" s="224">
        <v>0</v>
      </c>
      <c r="M419" s="265">
        <v>0</v>
      </c>
      <c r="N419" s="265">
        <v>0</v>
      </c>
      <c r="O419" s="265">
        <f t="shared" ref="O419:O422" si="366">H419*M419</f>
        <v>0</v>
      </c>
      <c r="P419" s="265">
        <f t="shared" ref="P419:P422" si="367">H419*N419</f>
        <v>0</v>
      </c>
      <c r="Q419" s="266">
        <f t="shared" ref="Q419:Q422" si="368">O419+P419</f>
        <v>0</v>
      </c>
      <c r="R419" s="274"/>
    </row>
    <row r="420" spans="1:18" s="262" customFormat="1" x14ac:dyDescent="0.3">
      <c r="A420" s="273">
        <f>IF(F420="","", COUNTA($F$17:F420))</f>
        <v>370</v>
      </c>
      <c r="B420" s="165"/>
      <c r="C420" s="165"/>
      <c r="D420" s="166"/>
      <c r="E420" s="296" t="s">
        <v>652</v>
      </c>
      <c r="F420" s="295">
        <v>15185</v>
      </c>
      <c r="G420" s="432">
        <v>0.1</v>
      </c>
      <c r="H420" s="264">
        <f t="shared" si="365"/>
        <v>16703.5</v>
      </c>
      <c r="I420" s="431" t="s">
        <v>105</v>
      </c>
      <c r="J420" s="223" t="s">
        <v>90</v>
      </c>
      <c r="K420" s="223" t="s">
        <v>90</v>
      </c>
      <c r="L420" s="224">
        <v>0</v>
      </c>
      <c r="M420" s="265">
        <v>0</v>
      </c>
      <c r="N420" s="265">
        <v>0</v>
      </c>
      <c r="O420" s="265">
        <f t="shared" si="366"/>
        <v>0</v>
      </c>
      <c r="P420" s="265">
        <f t="shared" si="367"/>
        <v>0</v>
      </c>
      <c r="Q420" s="266">
        <f t="shared" si="368"/>
        <v>0</v>
      </c>
      <c r="R420" s="274"/>
    </row>
    <row r="421" spans="1:18" s="262" customFormat="1" ht="109.2" x14ac:dyDescent="0.3">
      <c r="A421" s="273">
        <f>IF(F421="","", COUNTA($F$17:F421))</f>
        <v>371</v>
      </c>
      <c r="B421" s="165"/>
      <c r="C421" s="165"/>
      <c r="D421" s="166"/>
      <c r="E421" s="296" t="s">
        <v>651</v>
      </c>
      <c r="F421" s="295">
        <v>10830.39</v>
      </c>
      <c r="G421" s="432">
        <v>0.1</v>
      </c>
      <c r="H421" s="264">
        <f t="shared" si="365"/>
        <v>11913.429</v>
      </c>
      <c r="I421" s="431" t="s">
        <v>105</v>
      </c>
      <c r="J421" s="223" t="s">
        <v>90</v>
      </c>
      <c r="K421" s="223" t="s">
        <v>90</v>
      </c>
      <c r="L421" s="224">
        <v>0</v>
      </c>
      <c r="M421" s="265">
        <v>0</v>
      </c>
      <c r="N421" s="265">
        <v>0</v>
      </c>
      <c r="O421" s="265">
        <f t="shared" si="366"/>
        <v>0</v>
      </c>
      <c r="P421" s="265">
        <f t="shared" si="367"/>
        <v>0</v>
      </c>
      <c r="Q421" s="266">
        <f t="shared" si="368"/>
        <v>0</v>
      </c>
      <c r="R421" s="274"/>
    </row>
    <row r="422" spans="1:18" s="262" customFormat="1" x14ac:dyDescent="0.3">
      <c r="A422" s="273">
        <f>IF(F422="","", COUNTA($F$17:F422))</f>
        <v>372</v>
      </c>
      <c r="B422" s="165"/>
      <c r="C422" s="165"/>
      <c r="D422" s="166"/>
      <c r="E422" s="296" t="s">
        <v>652</v>
      </c>
      <c r="F422" s="295">
        <v>10830</v>
      </c>
      <c r="G422" s="432">
        <v>0.1</v>
      </c>
      <c r="H422" s="264">
        <f t="shared" si="365"/>
        <v>11913</v>
      </c>
      <c r="I422" s="431" t="s">
        <v>105</v>
      </c>
      <c r="J422" s="223" t="s">
        <v>90</v>
      </c>
      <c r="K422" s="223" t="s">
        <v>90</v>
      </c>
      <c r="L422" s="224">
        <v>0</v>
      </c>
      <c r="M422" s="265">
        <v>0</v>
      </c>
      <c r="N422" s="265">
        <v>0</v>
      </c>
      <c r="O422" s="265">
        <f t="shared" si="366"/>
        <v>0</v>
      </c>
      <c r="P422" s="265">
        <f t="shared" si="367"/>
        <v>0</v>
      </c>
      <c r="Q422" s="266">
        <f t="shared" si="368"/>
        <v>0</v>
      </c>
      <c r="R422" s="274"/>
    </row>
    <row r="423" spans="1:18" s="262" customFormat="1" x14ac:dyDescent="0.3">
      <c r="A423" s="273"/>
      <c r="B423" s="165"/>
      <c r="C423" s="165"/>
      <c r="D423" s="166"/>
      <c r="E423" s="293" t="s">
        <v>662</v>
      </c>
      <c r="F423" s="295"/>
      <c r="G423" s="295"/>
      <c r="H423" s="295"/>
      <c r="I423" s="297"/>
      <c r="J423" s="223"/>
      <c r="K423" s="223"/>
      <c r="L423" s="224"/>
      <c r="M423" s="265"/>
      <c r="N423" s="265"/>
      <c r="O423" s="265"/>
      <c r="P423" s="265"/>
      <c r="Q423" s="266"/>
      <c r="R423" s="274"/>
    </row>
    <row r="424" spans="1:18" s="262" customFormat="1" ht="31.2" x14ac:dyDescent="0.3">
      <c r="A424" s="273">
        <f>IF(F424="","", COUNTA($F$17:F424))</f>
        <v>373</v>
      </c>
      <c r="B424" s="165"/>
      <c r="C424" s="165"/>
      <c r="D424" s="166"/>
      <c r="E424" s="296" t="s">
        <v>663</v>
      </c>
      <c r="F424" s="295">
        <v>1079.22</v>
      </c>
      <c r="G424" s="432">
        <v>0.1</v>
      </c>
      <c r="H424" s="264">
        <f t="shared" ref="H424:H431" si="369">F424+F424*G424</f>
        <v>1187.1420000000001</v>
      </c>
      <c r="I424" s="431" t="s">
        <v>105</v>
      </c>
      <c r="J424" s="223" t="s">
        <v>90</v>
      </c>
      <c r="K424" s="223" t="s">
        <v>90</v>
      </c>
      <c r="L424" s="224">
        <v>0</v>
      </c>
      <c r="M424" s="265">
        <v>0</v>
      </c>
      <c r="N424" s="265">
        <v>0</v>
      </c>
      <c r="O424" s="265">
        <f t="shared" ref="O424:O431" si="370">H424*M424</f>
        <v>0</v>
      </c>
      <c r="P424" s="265">
        <f t="shared" ref="P424:P431" si="371">H424*N424</f>
        <v>0</v>
      </c>
      <c r="Q424" s="266">
        <f t="shared" ref="Q424:Q431" si="372">O424+P424</f>
        <v>0</v>
      </c>
      <c r="R424" s="274"/>
    </row>
    <row r="425" spans="1:18" s="262" customFormat="1" x14ac:dyDescent="0.3">
      <c r="A425" s="273">
        <f>IF(F425="","", COUNTA($F$17:F425))</f>
        <v>374</v>
      </c>
      <c r="B425" s="165"/>
      <c r="C425" s="165"/>
      <c r="D425" s="166"/>
      <c r="E425" s="296" t="s">
        <v>664</v>
      </c>
      <c r="F425" s="295">
        <v>1079.22</v>
      </c>
      <c r="G425" s="432">
        <v>0.1</v>
      </c>
      <c r="H425" s="264">
        <f t="shared" si="369"/>
        <v>1187.1420000000001</v>
      </c>
      <c r="I425" s="431" t="s">
        <v>105</v>
      </c>
      <c r="J425" s="223" t="s">
        <v>90</v>
      </c>
      <c r="K425" s="223" t="s">
        <v>90</v>
      </c>
      <c r="L425" s="224">
        <v>0</v>
      </c>
      <c r="M425" s="265">
        <v>0</v>
      </c>
      <c r="N425" s="265">
        <v>0</v>
      </c>
      <c r="O425" s="265">
        <f t="shared" si="370"/>
        <v>0</v>
      </c>
      <c r="P425" s="265">
        <f t="shared" si="371"/>
        <v>0</v>
      </c>
      <c r="Q425" s="266">
        <f t="shared" si="372"/>
        <v>0</v>
      </c>
      <c r="R425" s="274"/>
    </row>
    <row r="426" spans="1:18" s="262" customFormat="1" ht="46.8" x14ac:dyDescent="0.3">
      <c r="A426" s="273">
        <f>IF(F426="","", COUNTA($F$17:F426))</f>
        <v>375</v>
      </c>
      <c r="B426" s="165"/>
      <c r="C426" s="165"/>
      <c r="D426" s="166"/>
      <c r="E426" s="296" t="s">
        <v>665</v>
      </c>
      <c r="F426" s="295">
        <v>172.57</v>
      </c>
      <c r="G426" s="432">
        <v>0.1</v>
      </c>
      <c r="H426" s="264">
        <f t="shared" si="369"/>
        <v>189.827</v>
      </c>
      <c r="I426" s="431" t="s">
        <v>105</v>
      </c>
      <c r="J426" s="223" t="s">
        <v>90</v>
      </c>
      <c r="K426" s="223" t="s">
        <v>90</v>
      </c>
      <c r="L426" s="224">
        <v>0</v>
      </c>
      <c r="M426" s="265">
        <v>0</v>
      </c>
      <c r="N426" s="265">
        <v>0</v>
      </c>
      <c r="O426" s="265">
        <f t="shared" si="370"/>
        <v>0</v>
      </c>
      <c r="P426" s="265">
        <f t="shared" si="371"/>
        <v>0</v>
      </c>
      <c r="Q426" s="266">
        <f t="shared" si="372"/>
        <v>0</v>
      </c>
      <c r="R426" s="274"/>
    </row>
    <row r="427" spans="1:18" s="262" customFormat="1" x14ac:dyDescent="0.3">
      <c r="A427" s="273">
        <f>IF(F427="","", COUNTA($F$17:F427))</f>
        <v>376</v>
      </c>
      <c r="B427" s="165"/>
      <c r="C427" s="165"/>
      <c r="D427" s="166"/>
      <c r="E427" s="296" t="s">
        <v>649</v>
      </c>
      <c r="F427" s="295">
        <v>172.57</v>
      </c>
      <c r="G427" s="432">
        <v>0.1</v>
      </c>
      <c r="H427" s="264">
        <f t="shared" si="369"/>
        <v>189.827</v>
      </c>
      <c r="I427" s="431" t="s">
        <v>105</v>
      </c>
      <c r="J427" s="223" t="s">
        <v>90</v>
      </c>
      <c r="K427" s="223" t="s">
        <v>90</v>
      </c>
      <c r="L427" s="224">
        <v>0</v>
      </c>
      <c r="M427" s="265">
        <v>0</v>
      </c>
      <c r="N427" s="265">
        <v>0</v>
      </c>
      <c r="O427" s="265">
        <f t="shared" si="370"/>
        <v>0</v>
      </c>
      <c r="P427" s="265">
        <f t="shared" si="371"/>
        <v>0</v>
      </c>
      <c r="Q427" s="266">
        <f t="shared" si="372"/>
        <v>0</v>
      </c>
      <c r="R427" s="274"/>
    </row>
    <row r="428" spans="1:18" s="262" customFormat="1" ht="109.2" x14ac:dyDescent="0.3">
      <c r="A428" s="273">
        <f>IF(F428="","", COUNTA($F$17:F428))</f>
        <v>377</v>
      </c>
      <c r="B428" s="165"/>
      <c r="C428" s="165"/>
      <c r="D428" s="166"/>
      <c r="E428" s="296" t="s">
        <v>657</v>
      </c>
      <c r="F428" s="295">
        <v>15324.99</v>
      </c>
      <c r="G428" s="432">
        <v>0.1</v>
      </c>
      <c r="H428" s="264">
        <f t="shared" si="369"/>
        <v>16857.489000000001</v>
      </c>
      <c r="I428" s="431" t="s">
        <v>105</v>
      </c>
      <c r="J428" s="223" t="s">
        <v>90</v>
      </c>
      <c r="K428" s="223" t="s">
        <v>90</v>
      </c>
      <c r="L428" s="224">
        <v>0</v>
      </c>
      <c r="M428" s="265">
        <v>0</v>
      </c>
      <c r="N428" s="265">
        <v>0</v>
      </c>
      <c r="O428" s="265">
        <f t="shared" si="370"/>
        <v>0</v>
      </c>
      <c r="P428" s="265">
        <f t="shared" si="371"/>
        <v>0</v>
      </c>
      <c r="Q428" s="266">
        <f t="shared" si="372"/>
        <v>0</v>
      </c>
      <c r="R428" s="274"/>
    </row>
    <row r="429" spans="1:18" s="262" customFormat="1" x14ac:dyDescent="0.3">
      <c r="A429" s="273">
        <f>IF(F429="","", COUNTA($F$17:F429))</f>
        <v>378</v>
      </c>
      <c r="B429" s="165"/>
      <c r="C429" s="165"/>
      <c r="D429" s="166"/>
      <c r="E429" s="296" t="s">
        <v>652</v>
      </c>
      <c r="F429" s="295">
        <v>15324.99</v>
      </c>
      <c r="G429" s="432">
        <v>0.1</v>
      </c>
      <c r="H429" s="264">
        <f t="shared" si="369"/>
        <v>16857.489000000001</v>
      </c>
      <c r="I429" s="431" t="s">
        <v>105</v>
      </c>
      <c r="J429" s="223" t="s">
        <v>90</v>
      </c>
      <c r="K429" s="223" t="s">
        <v>90</v>
      </c>
      <c r="L429" s="224">
        <v>0</v>
      </c>
      <c r="M429" s="265">
        <v>0</v>
      </c>
      <c r="N429" s="265">
        <v>0</v>
      </c>
      <c r="O429" s="265">
        <f t="shared" si="370"/>
        <v>0</v>
      </c>
      <c r="P429" s="265">
        <f t="shared" si="371"/>
        <v>0</v>
      </c>
      <c r="Q429" s="266">
        <f t="shared" si="372"/>
        <v>0</v>
      </c>
      <c r="R429" s="274"/>
    </row>
    <row r="430" spans="1:18" s="262" customFormat="1" ht="109.2" x14ac:dyDescent="0.3">
      <c r="A430" s="273">
        <f>IF(F430="","", COUNTA($F$17:F430))</f>
        <v>379</v>
      </c>
      <c r="B430" s="165"/>
      <c r="C430" s="165"/>
      <c r="D430" s="166"/>
      <c r="E430" s="296" t="s">
        <v>651</v>
      </c>
      <c r="F430" s="295">
        <v>10843.87</v>
      </c>
      <c r="G430" s="432">
        <v>0.1</v>
      </c>
      <c r="H430" s="264">
        <f t="shared" si="369"/>
        <v>11928.257000000001</v>
      </c>
      <c r="I430" s="431" t="s">
        <v>105</v>
      </c>
      <c r="J430" s="223" t="s">
        <v>90</v>
      </c>
      <c r="K430" s="223" t="s">
        <v>90</v>
      </c>
      <c r="L430" s="224">
        <v>0</v>
      </c>
      <c r="M430" s="265">
        <v>0</v>
      </c>
      <c r="N430" s="265">
        <v>0</v>
      </c>
      <c r="O430" s="265">
        <f t="shared" si="370"/>
        <v>0</v>
      </c>
      <c r="P430" s="265">
        <f t="shared" si="371"/>
        <v>0</v>
      </c>
      <c r="Q430" s="266">
        <f t="shared" si="372"/>
        <v>0</v>
      </c>
      <c r="R430" s="274"/>
    </row>
    <row r="431" spans="1:18" s="262" customFormat="1" x14ac:dyDescent="0.3">
      <c r="A431" s="273">
        <f>IF(F431="","", COUNTA($F$17:F431))</f>
        <v>380</v>
      </c>
      <c r="B431" s="165"/>
      <c r="C431" s="165"/>
      <c r="D431" s="166"/>
      <c r="E431" s="296" t="s">
        <v>652</v>
      </c>
      <c r="F431" s="295">
        <v>10843.87</v>
      </c>
      <c r="G431" s="432">
        <v>0.1</v>
      </c>
      <c r="H431" s="264">
        <f t="shared" si="369"/>
        <v>11928.257000000001</v>
      </c>
      <c r="I431" s="431" t="s">
        <v>105</v>
      </c>
      <c r="J431" s="223" t="s">
        <v>90</v>
      </c>
      <c r="K431" s="223" t="s">
        <v>90</v>
      </c>
      <c r="L431" s="224">
        <v>0</v>
      </c>
      <c r="M431" s="265">
        <v>0</v>
      </c>
      <c r="N431" s="265">
        <v>0</v>
      </c>
      <c r="O431" s="265">
        <f t="shared" si="370"/>
        <v>0</v>
      </c>
      <c r="P431" s="265">
        <f t="shared" si="371"/>
        <v>0</v>
      </c>
      <c r="Q431" s="266">
        <f t="shared" si="372"/>
        <v>0</v>
      </c>
      <c r="R431" s="274"/>
    </row>
    <row r="432" spans="1:18" s="262" customFormat="1" x14ac:dyDescent="0.3">
      <c r="A432" s="273"/>
      <c r="B432" s="165"/>
      <c r="C432" s="165"/>
      <c r="D432" s="166"/>
      <c r="E432" s="294"/>
      <c r="F432" s="291"/>
      <c r="G432" s="291"/>
      <c r="H432" s="292"/>
      <c r="I432" s="291"/>
      <c r="J432" s="223"/>
      <c r="K432" s="223"/>
      <c r="L432" s="224"/>
      <c r="M432" s="265"/>
      <c r="N432" s="265"/>
      <c r="O432" s="265"/>
      <c r="P432" s="265"/>
      <c r="Q432" s="266"/>
      <c r="R432" s="274"/>
    </row>
    <row r="433" spans="1:18" s="262" customFormat="1" x14ac:dyDescent="0.3">
      <c r="A433" s="273"/>
      <c r="B433" s="165"/>
      <c r="C433" s="165"/>
      <c r="D433" s="166"/>
      <c r="E433" s="293" t="s">
        <v>666</v>
      </c>
      <c r="F433" s="295"/>
      <c r="G433" s="295"/>
      <c r="H433" s="295"/>
      <c r="I433" s="297"/>
      <c r="J433" s="223"/>
      <c r="K433" s="223"/>
      <c r="L433" s="224"/>
      <c r="M433" s="265"/>
      <c r="N433" s="265"/>
      <c r="O433" s="265"/>
      <c r="P433" s="265"/>
      <c r="Q433" s="266"/>
      <c r="R433" s="274"/>
    </row>
    <row r="434" spans="1:18" s="262" customFormat="1" ht="78" x14ac:dyDescent="0.3">
      <c r="A434" s="273">
        <f>IF(F434="","", COUNTA($F$17:F434))</f>
        <v>381</v>
      </c>
      <c r="B434" s="165"/>
      <c r="C434" s="165"/>
      <c r="D434" s="166"/>
      <c r="E434" s="296" t="s">
        <v>667</v>
      </c>
      <c r="F434" s="295">
        <v>15.528748148148148</v>
      </c>
      <c r="G434" s="432">
        <v>0.1</v>
      </c>
      <c r="H434" s="264">
        <f>G434*F434+F434</f>
        <v>17.081622962962964</v>
      </c>
      <c r="I434" s="431" t="s">
        <v>106</v>
      </c>
      <c r="J434" s="223" t="s">
        <v>90</v>
      </c>
      <c r="K434" s="223" t="s">
        <v>90</v>
      </c>
      <c r="L434" s="224">
        <v>0</v>
      </c>
      <c r="M434" s="265">
        <v>0</v>
      </c>
      <c r="N434" s="265">
        <v>0</v>
      </c>
      <c r="O434" s="265">
        <f t="shared" ref="O434" si="373">H434*M434</f>
        <v>0</v>
      </c>
      <c r="P434" s="265">
        <f t="shared" ref="P434" si="374">H434*N434</f>
        <v>0</v>
      </c>
      <c r="Q434" s="266">
        <f t="shared" ref="Q434" si="375">O434+P434</f>
        <v>0</v>
      </c>
      <c r="R434" s="274"/>
    </row>
    <row r="435" spans="1:18" s="262" customFormat="1" x14ac:dyDescent="0.3">
      <c r="A435" s="273">
        <f>IF(F435="","", COUNTA($F$17:F435))</f>
        <v>382</v>
      </c>
      <c r="B435" s="165"/>
      <c r="C435" s="165"/>
      <c r="D435" s="166"/>
      <c r="E435" s="296" t="s">
        <v>612</v>
      </c>
      <c r="F435" s="295">
        <v>1676.4761999999998</v>
      </c>
      <c r="G435" s="432">
        <v>0.1</v>
      </c>
      <c r="H435" s="264">
        <f>F435+F435*G435</f>
        <v>1844.1238199999998</v>
      </c>
      <c r="I435" s="431" t="s">
        <v>105</v>
      </c>
      <c r="J435" s="223" t="s">
        <v>90</v>
      </c>
      <c r="K435" s="223" t="s">
        <v>90</v>
      </c>
      <c r="L435" s="224">
        <v>0</v>
      </c>
      <c r="M435" s="265">
        <v>0</v>
      </c>
      <c r="N435" s="265">
        <v>0</v>
      </c>
      <c r="O435" s="265">
        <f>H435*M435</f>
        <v>0</v>
      </c>
      <c r="P435" s="265">
        <f>H435*N435</f>
        <v>0</v>
      </c>
      <c r="Q435" s="266">
        <f>O435+P435</f>
        <v>0</v>
      </c>
      <c r="R435" s="274"/>
    </row>
    <row r="436" spans="1:18" s="262" customFormat="1" ht="78" x14ac:dyDescent="0.3">
      <c r="A436" s="273">
        <f>IF(F436="","", COUNTA($F$17:F436))</f>
        <v>383</v>
      </c>
      <c r="B436" s="165"/>
      <c r="C436" s="165"/>
      <c r="D436" s="166"/>
      <c r="E436" s="296" t="s">
        <v>668</v>
      </c>
      <c r="F436" s="295">
        <v>3.8339579962962969</v>
      </c>
      <c r="G436" s="432">
        <v>0.1</v>
      </c>
      <c r="H436" s="264">
        <f>G436*F436+F436</f>
        <v>4.2173537959259262</v>
      </c>
      <c r="I436" s="431" t="s">
        <v>106</v>
      </c>
      <c r="J436" s="223" t="s">
        <v>90</v>
      </c>
      <c r="K436" s="223" t="s">
        <v>90</v>
      </c>
      <c r="L436" s="224">
        <v>0</v>
      </c>
      <c r="M436" s="265">
        <v>0</v>
      </c>
      <c r="N436" s="265">
        <v>0</v>
      </c>
      <c r="O436" s="265">
        <f t="shared" ref="O436" si="376">H436*M436</f>
        <v>0</v>
      </c>
      <c r="P436" s="265">
        <f t="shared" ref="P436" si="377">H436*N436</f>
        <v>0</v>
      </c>
      <c r="Q436" s="266">
        <f t="shared" ref="Q436" si="378">O436+P436</f>
        <v>0</v>
      </c>
      <c r="R436" s="274"/>
    </row>
    <row r="437" spans="1:18" s="262" customFormat="1" x14ac:dyDescent="0.3">
      <c r="A437" s="273">
        <f>IF(F437="","", COUNTA($F$17:F437))</f>
        <v>384</v>
      </c>
      <c r="B437" s="165"/>
      <c r="C437" s="165"/>
      <c r="D437" s="166"/>
      <c r="E437" s="296" t="s">
        <v>612</v>
      </c>
      <c r="F437" s="295">
        <v>372</v>
      </c>
      <c r="G437" s="432">
        <v>0.1</v>
      </c>
      <c r="H437" s="264">
        <f>F437+F437*G437</f>
        <v>409.2</v>
      </c>
      <c r="I437" s="431" t="s">
        <v>105</v>
      </c>
      <c r="J437" s="223" t="s">
        <v>90</v>
      </c>
      <c r="K437" s="223" t="s">
        <v>90</v>
      </c>
      <c r="L437" s="224">
        <v>0</v>
      </c>
      <c r="M437" s="265">
        <v>0</v>
      </c>
      <c r="N437" s="265">
        <v>0</v>
      </c>
      <c r="O437" s="265">
        <f>H437*M437</f>
        <v>0</v>
      </c>
      <c r="P437" s="265">
        <f>H437*N437</f>
        <v>0</v>
      </c>
      <c r="Q437" s="266">
        <f>O437+P437</f>
        <v>0</v>
      </c>
      <c r="R437" s="274"/>
    </row>
    <row r="438" spans="1:18" s="262" customFormat="1" ht="78" x14ac:dyDescent="0.3">
      <c r="A438" s="273">
        <f>IF(F438="","", COUNTA($F$17:F438))</f>
        <v>385</v>
      </c>
      <c r="B438" s="165"/>
      <c r="C438" s="165"/>
      <c r="D438" s="166"/>
      <c r="E438" s="296" t="s">
        <v>669</v>
      </c>
      <c r="F438" s="295">
        <v>2.1502103703703708</v>
      </c>
      <c r="G438" s="432">
        <v>0.1</v>
      </c>
      <c r="H438" s="264">
        <f>G438*F438+F438</f>
        <v>2.3652314074074079</v>
      </c>
      <c r="I438" s="431" t="s">
        <v>106</v>
      </c>
      <c r="J438" s="223" t="s">
        <v>90</v>
      </c>
      <c r="K438" s="223" t="s">
        <v>90</v>
      </c>
      <c r="L438" s="224">
        <v>0</v>
      </c>
      <c r="M438" s="265">
        <v>0</v>
      </c>
      <c r="N438" s="265">
        <v>0</v>
      </c>
      <c r="O438" s="265">
        <f t="shared" ref="O438" si="379">H438*M438</f>
        <v>0</v>
      </c>
      <c r="P438" s="265">
        <f t="shared" ref="P438" si="380">H438*N438</f>
        <v>0</v>
      </c>
      <c r="Q438" s="266">
        <f t="shared" ref="Q438" si="381">O438+P438</f>
        <v>0</v>
      </c>
      <c r="R438" s="274"/>
    </row>
    <row r="439" spans="1:18" s="262" customFormat="1" x14ac:dyDescent="0.3">
      <c r="A439" s="273">
        <f>IF(F439="","", COUNTA($F$17:F439))</f>
        <v>386</v>
      </c>
      <c r="B439" s="165"/>
      <c r="C439" s="165"/>
      <c r="D439" s="166"/>
      <c r="E439" s="296" t="s">
        <v>612</v>
      </c>
      <c r="F439" s="295">
        <v>232.029</v>
      </c>
      <c r="G439" s="432">
        <v>0.1</v>
      </c>
      <c r="H439" s="264">
        <f>F439+F439*G439</f>
        <v>255.2319</v>
      </c>
      <c r="I439" s="431" t="s">
        <v>105</v>
      </c>
      <c r="J439" s="223" t="s">
        <v>90</v>
      </c>
      <c r="K439" s="223" t="s">
        <v>90</v>
      </c>
      <c r="L439" s="224">
        <v>0</v>
      </c>
      <c r="M439" s="265">
        <v>0</v>
      </c>
      <c r="N439" s="265">
        <v>0</v>
      </c>
      <c r="O439" s="265">
        <f>H439*M439</f>
        <v>0</v>
      </c>
      <c r="P439" s="265">
        <f>H439*N439</f>
        <v>0</v>
      </c>
      <c r="Q439" s="266">
        <f>O439+P439</f>
        <v>0</v>
      </c>
      <c r="R439" s="274"/>
    </row>
    <row r="440" spans="1:18" s="262" customFormat="1" ht="78" x14ac:dyDescent="0.3">
      <c r="A440" s="273">
        <f>IF(F440="","", COUNTA($F$17:F440))</f>
        <v>387</v>
      </c>
      <c r="B440" s="165"/>
      <c r="C440" s="165"/>
      <c r="D440" s="166"/>
      <c r="E440" s="296" t="s">
        <v>670</v>
      </c>
      <c r="F440" s="295">
        <v>0.74111111111111105</v>
      </c>
      <c r="G440" s="432">
        <v>0.1</v>
      </c>
      <c r="H440" s="264">
        <f>G440*F440+F440</f>
        <v>0.81522222222222218</v>
      </c>
      <c r="I440" s="431" t="s">
        <v>106</v>
      </c>
      <c r="J440" s="223" t="s">
        <v>90</v>
      </c>
      <c r="K440" s="223" t="s">
        <v>90</v>
      </c>
      <c r="L440" s="224">
        <v>0</v>
      </c>
      <c r="M440" s="265">
        <v>0</v>
      </c>
      <c r="N440" s="265">
        <v>0</v>
      </c>
      <c r="O440" s="265">
        <f t="shared" ref="O440" si="382">H440*M440</f>
        <v>0</v>
      </c>
      <c r="P440" s="265">
        <f t="shared" ref="P440" si="383">H440*N440</f>
        <v>0</v>
      </c>
      <c r="Q440" s="266">
        <f t="shared" ref="Q440" si="384">O440+P440</f>
        <v>0</v>
      </c>
      <c r="R440" s="274"/>
    </row>
    <row r="441" spans="1:18" s="262" customFormat="1" x14ac:dyDescent="0.3">
      <c r="A441" s="273">
        <f>IF(F441="","", COUNTA($F$17:F441))</f>
        <v>388</v>
      </c>
      <c r="B441" s="165"/>
      <c r="C441" s="165"/>
      <c r="D441" s="166"/>
      <c r="E441" s="296" t="s">
        <v>612</v>
      </c>
      <c r="F441" s="295">
        <v>66.67</v>
      </c>
      <c r="G441" s="432">
        <v>0.1</v>
      </c>
      <c r="H441" s="264">
        <f>F441+F441*G441</f>
        <v>73.337000000000003</v>
      </c>
      <c r="I441" s="431" t="s">
        <v>105</v>
      </c>
      <c r="J441" s="223" t="s">
        <v>90</v>
      </c>
      <c r="K441" s="223" t="s">
        <v>90</v>
      </c>
      <c r="L441" s="224">
        <v>0</v>
      </c>
      <c r="M441" s="265">
        <v>0</v>
      </c>
      <c r="N441" s="265">
        <v>0</v>
      </c>
      <c r="O441" s="265">
        <f>H441*M441</f>
        <v>0</v>
      </c>
      <c r="P441" s="265">
        <f>H441*N441</f>
        <v>0</v>
      </c>
      <c r="Q441" s="266">
        <f>O441+P441</f>
        <v>0</v>
      </c>
      <c r="R441" s="274"/>
    </row>
    <row r="442" spans="1:18" s="262" customFormat="1" ht="78" x14ac:dyDescent="0.3">
      <c r="A442" s="273">
        <f>IF(F442="","", COUNTA($F$17:F442))</f>
        <v>389</v>
      </c>
      <c r="B442" s="165"/>
      <c r="C442" s="165"/>
      <c r="D442" s="166"/>
      <c r="E442" s="296" t="s">
        <v>671</v>
      </c>
      <c r="F442" s="295">
        <v>1.4939999999999998</v>
      </c>
      <c r="G442" s="432">
        <v>0.1</v>
      </c>
      <c r="H442" s="264">
        <f>G442*F442+F442</f>
        <v>1.6433999999999997</v>
      </c>
      <c r="I442" s="431" t="s">
        <v>106</v>
      </c>
      <c r="J442" s="223" t="s">
        <v>90</v>
      </c>
      <c r="K442" s="223" t="s">
        <v>90</v>
      </c>
      <c r="L442" s="224">
        <v>0</v>
      </c>
      <c r="M442" s="265">
        <v>0</v>
      </c>
      <c r="N442" s="265">
        <v>0</v>
      </c>
      <c r="O442" s="265">
        <f t="shared" ref="O442" si="385">H442*M442</f>
        <v>0</v>
      </c>
      <c r="P442" s="265">
        <f t="shared" ref="P442" si="386">H442*N442</f>
        <v>0</v>
      </c>
      <c r="Q442" s="266">
        <f t="shared" ref="Q442" si="387">O442+P442</f>
        <v>0</v>
      </c>
      <c r="R442" s="274"/>
    </row>
    <row r="443" spans="1:18" s="262" customFormat="1" x14ac:dyDescent="0.3">
      <c r="A443" s="273">
        <f>IF(F443="","", COUNTA($F$17:F443))</f>
        <v>390</v>
      </c>
      <c r="B443" s="165"/>
      <c r="C443" s="165"/>
      <c r="D443" s="166"/>
      <c r="E443" s="296" t="s">
        <v>612</v>
      </c>
      <c r="F443" s="295">
        <v>110.646</v>
      </c>
      <c r="G443" s="432">
        <v>0.1</v>
      </c>
      <c r="H443" s="264">
        <f>F443+F443*G443</f>
        <v>121.7106</v>
      </c>
      <c r="I443" s="431" t="s">
        <v>105</v>
      </c>
      <c r="J443" s="223" t="s">
        <v>90</v>
      </c>
      <c r="K443" s="223" t="s">
        <v>90</v>
      </c>
      <c r="L443" s="224">
        <v>0</v>
      </c>
      <c r="M443" s="265">
        <v>0</v>
      </c>
      <c r="N443" s="265">
        <v>0</v>
      </c>
      <c r="O443" s="265">
        <f>H443*M443</f>
        <v>0</v>
      </c>
      <c r="P443" s="265">
        <f>H443*N443</f>
        <v>0</v>
      </c>
      <c r="Q443" s="266">
        <f>O443+P443</f>
        <v>0</v>
      </c>
      <c r="R443" s="274"/>
    </row>
    <row r="444" spans="1:18" s="262" customFormat="1" ht="78" x14ac:dyDescent="0.3">
      <c r="A444" s="273">
        <f>IF(F444="","", COUNTA($F$17:F444))</f>
        <v>391</v>
      </c>
      <c r="B444" s="165"/>
      <c r="C444" s="165"/>
      <c r="D444" s="166"/>
      <c r="E444" s="296" t="s">
        <v>671</v>
      </c>
      <c r="F444" s="295">
        <v>2.2492999999999999</v>
      </c>
      <c r="G444" s="432">
        <v>0.1</v>
      </c>
      <c r="H444" s="264">
        <f>G444*F444+F444</f>
        <v>2.4742299999999999</v>
      </c>
      <c r="I444" s="431" t="s">
        <v>106</v>
      </c>
      <c r="J444" s="223" t="s">
        <v>90</v>
      </c>
      <c r="K444" s="223" t="s">
        <v>90</v>
      </c>
      <c r="L444" s="224">
        <v>0</v>
      </c>
      <c r="M444" s="265">
        <v>0</v>
      </c>
      <c r="N444" s="265">
        <v>0</v>
      </c>
      <c r="O444" s="265">
        <f t="shared" ref="O444" si="388">H444*M444</f>
        <v>0</v>
      </c>
      <c r="P444" s="265">
        <f t="shared" ref="P444" si="389">H444*N444</f>
        <v>0</v>
      </c>
      <c r="Q444" s="266">
        <f t="shared" ref="Q444" si="390">O444+P444</f>
        <v>0</v>
      </c>
      <c r="R444" s="274"/>
    </row>
    <row r="445" spans="1:18" s="262" customFormat="1" x14ac:dyDescent="0.3">
      <c r="A445" s="273">
        <f>IF(F445="","", COUNTA($F$17:F445))</f>
        <v>392</v>
      </c>
      <c r="B445" s="165"/>
      <c r="C445" s="165"/>
      <c r="D445" s="166"/>
      <c r="E445" s="296" t="s">
        <v>612</v>
      </c>
      <c r="F445" s="295">
        <v>166.65199999999999</v>
      </c>
      <c r="G445" s="432">
        <v>0.1</v>
      </c>
      <c r="H445" s="264">
        <f>F445+F445*G445</f>
        <v>183.31719999999999</v>
      </c>
      <c r="I445" s="431" t="s">
        <v>105</v>
      </c>
      <c r="J445" s="223" t="s">
        <v>90</v>
      </c>
      <c r="K445" s="223" t="s">
        <v>90</v>
      </c>
      <c r="L445" s="224">
        <v>0</v>
      </c>
      <c r="M445" s="265">
        <v>0</v>
      </c>
      <c r="N445" s="265">
        <v>0</v>
      </c>
      <c r="O445" s="265">
        <f>H445*M445</f>
        <v>0</v>
      </c>
      <c r="P445" s="265">
        <f>H445*N445</f>
        <v>0</v>
      </c>
      <c r="Q445" s="266">
        <f>O445+P445</f>
        <v>0</v>
      </c>
      <c r="R445" s="274"/>
    </row>
    <row r="446" spans="1:18" s="262" customFormat="1" ht="78" x14ac:dyDescent="0.3">
      <c r="A446" s="273">
        <f>IF(F446="","", COUNTA($F$17:F446))</f>
        <v>393</v>
      </c>
      <c r="B446" s="165"/>
      <c r="C446" s="165"/>
      <c r="D446" s="166"/>
      <c r="E446" s="296" t="s">
        <v>671</v>
      </c>
      <c r="F446" s="295">
        <v>2.2649777777777778</v>
      </c>
      <c r="G446" s="432">
        <v>0.1</v>
      </c>
      <c r="H446" s="264">
        <f>G446*F446+F446</f>
        <v>2.4914755555555557</v>
      </c>
      <c r="I446" s="431" t="s">
        <v>106</v>
      </c>
      <c r="J446" s="223" t="s">
        <v>90</v>
      </c>
      <c r="K446" s="223" t="s">
        <v>90</v>
      </c>
      <c r="L446" s="224">
        <v>0</v>
      </c>
      <c r="M446" s="265">
        <v>0</v>
      </c>
      <c r="N446" s="265">
        <v>0</v>
      </c>
      <c r="O446" s="265">
        <f t="shared" ref="O446" si="391">H446*M446</f>
        <v>0</v>
      </c>
      <c r="P446" s="265">
        <f t="shared" ref="P446" si="392">H446*N446</f>
        <v>0</v>
      </c>
      <c r="Q446" s="266">
        <f t="shared" ref="Q446" si="393">O446+P446</f>
        <v>0</v>
      </c>
      <c r="R446" s="274"/>
    </row>
    <row r="447" spans="1:18" s="262" customFormat="1" x14ac:dyDescent="0.3">
      <c r="A447" s="273">
        <f>IF(F447="","", COUNTA($F$17:F447))</f>
        <v>394</v>
      </c>
      <c r="B447" s="165"/>
      <c r="C447" s="165"/>
      <c r="D447" s="166"/>
      <c r="E447" s="296" t="s">
        <v>612</v>
      </c>
      <c r="F447" s="295">
        <v>168.018</v>
      </c>
      <c r="G447" s="432">
        <v>0.1</v>
      </c>
      <c r="H447" s="264">
        <f>F447+F447*G447</f>
        <v>184.81979999999999</v>
      </c>
      <c r="I447" s="431" t="s">
        <v>105</v>
      </c>
      <c r="J447" s="223" t="s">
        <v>90</v>
      </c>
      <c r="K447" s="223" t="s">
        <v>90</v>
      </c>
      <c r="L447" s="224">
        <v>0</v>
      </c>
      <c r="M447" s="265">
        <v>0</v>
      </c>
      <c r="N447" s="265">
        <v>0</v>
      </c>
      <c r="O447" s="265">
        <f>H447*M447</f>
        <v>0</v>
      </c>
      <c r="P447" s="265">
        <f>H447*N447</f>
        <v>0</v>
      </c>
      <c r="Q447" s="266">
        <f>O447+P447</f>
        <v>0</v>
      </c>
      <c r="R447" s="274"/>
    </row>
    <row r="448" spans="1:18" s="262" customFormat="1" ht="78" x14ac:dyDescent="0.3">
      <c r="A448" s="273">
        <f>IF(F448="","", COUNTA($F$17:F448))</f>
        <v>395</v>
      </c>
      <c r="B448" s="165"/>
      <c r="C448" s="165"/>
      <c r="D448" s="166"/>
      <c r="E448" s="296" t="s">
        <v>672</v>
      </c>
      <c r="F448" s="295">
        <v>0.41897481481481486</v>
      </c>
      <c r="G448" s="432">
        <v>0.1</v>
      </c>
      <c r="H448" s="264">
        <f>G448*F448+F448</f>
        <v>0.46087229629629634</v>
      </c>
      <c r="I448" s="431" t="s">
        <v>106</v>
      </c>
      <c r="J448" s="223" t="s">
        <v>90</v>
      </c>
      <c r="K448" s="223" t="s">
        <v>90</v>
      </c>
      <c r="L448" s="224">
        <v>0</v>
      </c>
      <c r="M448" s="265">
        <v>0</v>
      </c>
      <c r="N448" s="265">
        <v>0</v>
      </c>
      <c r="O448" s="265">
        <f t="shared" ref="O448" si="394">H448*M448</f>
        <v>0</v>
      </c>
      <c r="P448" s="265">
        <f t="shared" ref="P448" si="395">H448*N448</f>
        <v>0</v>
      </c>
      <c r="Q448" s="266">
        <f t="shared" ref="Q448" si="396">O448+P448</f>
        <v>0</v>
      </c>
      <c r="R448" s="274"/>
    </row>
    <row r="449" spans="1:18" s="262" customFormat="1" x14ac:dyDescent="0.3">
      <c r="A449" s="273">
        <f>IF(F449="","", COUNTA($F$17:F449))</f>
        <v>396</v>
      </c>
      <c r="B449" s="165"/>
      <c r="C449" s="165"/>
      <c r="D449" s="166"/>
      <c r="E449" s="296" t="s">
        <v>612</v>
      </c>
      <c r="F449" s="295">
        <v>39.669499999999999</v>
      </c>
      <c r="G449" s="432">
        <v>0.1</v>
      </c>
      <c r="H449" s="264">
        <f>F449+F449*G449</f>
        <v>43.636449999999996</v>
      </c>
      <c r="I449" s="431" t="s">
        <v>105</v>
      </c>
      <c r="J449" s="223" t="s">
        <v>90</v>
      </c>
      <c r="K449" s="223" t="s">
        <v>90</v>
      </c>
      <c r="L449" s="224">
        <v>0</v>
      </c>
      <c r="M449" s="265">
        <v>0</v>
      </c>
      <c r="N449" s="265">
        <v>0</v>
      </c>
      <c r="O449" s="265">
        <f>H449*M449</f>
        <v>0</v>
      </c>
      <c r="P449" s="265">
        <f>H449*N449</f>
        <v>0</v>
      </c>
      <c r="Q449" s="266">
        <f>O449+P449</f>
        <v>0</v>
      </c>
      <c r="R449" s="274"/>
    </row>
    <row r="450" spans="1:18" s="262" customFormat="1" ht="78" x14ac:dyDescent="0.3">
      <c r="A450" s="273">
        <f>IF(F450="","", COUNTA($F$17:F450))</f>
        <v>397</v>
      </c>
      <c r="B450" s="165"/>
      <c r="C450" s="165"/>
      <c r="D450" s="166"/>
      <c r="E450" s="296" t="s">
        <v>672</v>
      </c>
      <c r="F450" s="295">
        <v>1.1259948148148149</v>
      </c>
      <c r="G450" s="432">
        <v>0.1</v>
      </c>
      <c r="H450" s="264">
        <f>G450*F450+F450</f>
        <v>1.2385942962962964</v>
      </c>
      <c r="I450" s="431" t="s">
        <v>106</v>
      </c>
      <c r="J450" s="223" t="s">
        <v>90</v>
      </c>
      <c r="K450" s="223" t="s">
        <v>90</v>
      </c>
      <c r="L450" s="224">
        <v>0</v>
      </c>
      <c r="M450" s="265">
        <v>0</v>
      </c>
      <c r="N450" s="265">
        <v>0</v>
      </c>
      <c r="O450" s="265">
        <f t="shared" ref="O450" si="397">H450*M450</f>
        <v>0</v>
      </c>
      <c r="P450" s="265">
        <f t="shared" ref="P450" si="398">H450*N450</f>
        <v>0</v>
      </c>
      <c r="Q450" s="266">
        <f t="shared" ref="Q450" si="399">O450+P450</f>
        <v>0</v>
      </c>
      <c r="R450" s="274"/>
    </row>
    <row r="451" spans="1:18" s="262" customFormat="1" x14ac:dyDescent="0.3">
      <c r="A451" s="273">
        <f>IF(F451="","", COUNTA($F$17:F451))</f>
        <v>398</v>
      </c>
      <c r="B451" s="165"/>
      <c r="C451" s="165"/>
      <c r="D451" s="166"/>
      <c r="E451" s="296" t="s">
        <v>612</v>
      </c>
      <c r="F451" s="295">
        <v>106.4076</v>
      </c>
      <c r="G451" s="432">
        <v>0.1</v>
      </c>
      <c r="H451" s="264">
        <f>F451+F451*G451</f>
        <v>117.04836</v>
      </c>
      <c r="I451" s="431" t="s">
        <v>105</v>
      </c>
      <c r="J451" s="223" t="s">
        <v>90</v>
      </c>
      <c r="K451" s="223" t="s">
        <v>90</v>
      </c>
      <c r="L451" s="224">
        <v>0</v>
      </c>
      <c r="M451" s="265">
        <v>0</v>
      </c>
      <c r="N451" s="265">
        <v>0</v>
      </c>
      <c r="O451" s="265">
        <f>H451*M451</f>
        <v>0</v>
      </c>
      <c r="P451" s="265">
        <f>H451*N451</f>
        <v>0</v>
      </c>
      <c r="Q451" s="266">
        <f>O451+P451</f>
        <v>0</v>
      </c>
      <c r="R451" s="274"/>
    </row>
    <row r="452" spans="1:18" s="262" customFormat="1" ht="78" x14ac:dyDescent="0.3">
      <c r="A452" s="273">
        <f>IF(F452="","", COUNTA($F$17:F452))</f>
        <v>399</v>
      </c>
      <c r="B452" s="165"/>
      <c r="C452" s="165"/>
      <c r="D452" s="166"/>
      <c r="E452" s="296" t="s">
        <v>672</v>
      </c>
      <c r="F452" s="295">
        <v>0.88192222222222239</v>
      </c>
      <c r="G452" s="432">
        <v>0.1</v>
      </c>
      <c r="H452" s="264">
        <f>G452*F452+F452</f>
        <v>0.97011444444444461</v>
      </c>
      <c r="I452" s="431" t="s">
        <v>106</v>
      </c>
      <c r="J452" s="223" t="s">
        <v>90</v>
      </c>
      <c r="K452" s="223" t="s">
        <v>90</v>
      </c>
      <c r="L452" s="224">
        <v>0</v>
      </c>
      <c r="M452" s="265">
        <v>0</v>
      </c>
      <c r="N452" s="265">
        <v>0</v>
      </c>
      <c r="O452" s="265">
        <f t="shared" ref="O452" si="400">H452*M452</f>
        <v>0</v>
      </c>
      <c r="P452" s="265">
        <f t="shared" ref="P452" si="401">H452*N452</f>
        <v>0</v>
      </c>
      <c r="Q452" s="266">
        <f t="shared" ref="Q452" si="402">O452+P452</f>
        <v>0</v>
      </c>
      <c r="R452" s="274"/>
    </row>
    <row r="453" spans="1:18" s="262" customFormat="1" x14ac:dyDescent="0.3">
      <c r="A453" s="273">
        <f>IF(F453="","", COUNTA($F$17:F453))</f>
        <v>400</v>
      </c>
      <c r="B453" s="165"/>
      <c r="C453" s="165"/>
      <c r="D453" s="166"/>
      <c r="E453" s="296" t="s">
        <v>612</v>
      </c>
      <c r="F453" s="295">
        <v>83.30595000000001</v>
      </c>
      <c r="G453" s="432">
        <v>0.1</v>
      </c>
      <c r="H453" s="264">
        <f>F453+F453*G453</f>
        <v>91.636545000000012</v>
      </c>
      <c r="I453" s="431" t="s">
        <v>105</v>
      </c>
      <c r="J453" s="223" t="s">
        <v>90</v>
      </c>
      <c r="K453" s="223" t="s">
        <v>90</v>
      </c>
      <c r="L453" s="224">
        <v>0</v>
      </c>
      <c r="M453" s="265">
        <v>0</v>
      </c>
      <c r="N453" s="265">
        <v>0</v>
      </c>
      <c r="O453" s="265">
        <f>H453*M453</f>
        <v>0</v>
      </c>
      <c r="P453" s="265">
        <f>H453*N453</f>
        <v>0</v>
      </c>
      <c r="Q453" s="266">
        <f>O453+P453</f>
        <v>0</v>
      </c>
      <c r="R453" s="274"/>
    </row>
    <row r="454" spans="1:18" s="262" customFormat="1" ht="78" x14ac:dyDescent="0.3">
      <c r="A454" s="273">
        <f>IF(F454="","", COUNTA($F$17:F454))</f>
        <v>401</v>
      </c>
      <c r="B454" s="165"/>
      <c r="C454" s="165"/>
      <c r="D454" s="166"/>
      <c r="E454" s="296" t="s">
        <v>673</v>
      </c>
      <c r="F454" s="295">
        <v>0.78985300074074083</v>
      </c>
      <c r="G454" s="432">
        <v>0.1</v>
      </c>
      <c r="H454" s="264">
        <f>G454*F454+F454</f>
        <v>0.86883830081481495</v>
      </c>
      <c r="I454" s="431" t="s">
        <v>106</v>
      </c>
      <c r="J454" s="223" t="s">
        <v>90</v>
      </c>
      <c r="K454" s="223" t="s">
        <v>90</v>
      </c>
      <c r="L454" s="224">
        <v>0</v>
      </c>
      <c r="M454" s="265">
        <v>0</v>
      </c>
      <c r="N454" s="265">
        <v>0</v>
      </c>
      <c r="O454" s="265">
        <f t="shared" ref="O454" si="403">H454*M454</f>
        <v>0</v>
      </c>
      <c r="P454" s="265">
        <f t="shared" ref="P454" si="404">H454*N454</f>
        <v>0</v>
      </c>
      <c r="Q454" s="266">
        <f t="shared" ref="Q454" si="405">O454+P454</f>
        <v>0</v>
      </c>
      <c r="R454" s="274"/>
    </row>
    <row r="455" spans="1:18" s="262" customFormat="1" x14ac:dyDescent="0.3">
      <c r="A455" s="273">
        <f>IF(F455="","", COUNTA($F$17:F455))</f>
        <v>402</v>
      </c>
      <c r="B455" s="165"/>
      <c r="C455" s="165"/>
      <c r="D455" s="166"/>
      <c r="E455" s="296" t="s">
        <v>612</v>
      </c>
      <c r="F455" s="295">
        <v>76.72</v>
      </c>
      <c r="G455" s="432">
        <v>0.1</v>
      </c>
      <c r="H455" s="264">
        <f>F455+F455*G455</f>
        <v>84.391999999999996</v>
      </c>
      <c r="I455" s="431" t="s">
        <v>105</v>
      </c>
      <c r="J455" s="223" t="s">
        <v>90</v>
      </c>
      <c r="K455" s="223" t="s">
        <v>90</v>
      </c>
      <c r="L455" s="224">
        <v>0</v>
      </c>
      <c r="M455" s="265">
        <v>0</v>
      </c>
      <c r="N455" s="265">
        <v>0</v>
      </c>
      <c r="O455" s="265">
        <f>H455*M455</f>
        <v>0</v>
      </c>
      <c r="P455" s="265">
        <f>H455*N455</f>
        <v>0</v>
      </c>
      <c r="Q455" s="266">
        <f>O455+P455</f>
        <v>0</v>
      </c>
      <c r="R455" s="274"/>
    </row>
    <row r="456" spans="1:18" s="262" customFormat="1" ht="78" x14ac:dyDescent="0.3">
      <c r="A456" s="273">
        <f>IF(F456="","", COUNTA($F$17:F456))</f>
        <v>403</v>
      </c>
      <c r="B456" s="165"/>
      <c r="C456" s="165"/>
      <c r="D456" s="166"/>
      <c r="E456" s="296" t="s">
        <v>674</v>
      </c>
      <c r="F456" s="295">
        <v>0.80509925925925918</v>
      </c>
      <c r="G456" s="432">
        <v>0.1</v>
      </c>
      <c r="H456" s="264">
        <f>G456*F456+F456</f>
        <v>0.88560918518518505</v>
      </c>
      <c r="I456" s="431" t="s">
        <v>106</v>
      </c>
      <c r="J456" s="223" t="s">
        <v>90</v>
      </c>
      <c r="K456" s="223" t="s">
        <v>90</v>
      </c>
      <c r="L456" s="224">
        <v>0</v>
      </c>
      <c r="M456" s="265">
        <v>0</v>
      </c>
      <c r="N456" s="265">
        <v>0</v>
      </c>
      <c r="O456" s="265">
        <f t="shared" ref="O456" si="406">H456*M456</f>
        <v>0</v>
      </c>
      <c r="P456" s="265">
        <f t="shared" ref="P456" si="407">H456*N456</f>
        <v>0</v>
      </c>
      <c r="Q456" s="266">
        <f t="shared" ref="Q456" si="408">O456+P456</f>
        <v>0</v>
      </c>
      <c r="R456" s="274"/>
    </row>
    <row r="457" spans="1:18" s="262" customFormat="1" x14ac:dyDescent="0.3">
      <c r="A457" s="273">
        <f>IF(F457="","", COUNTA($F$17:F457))</f>
        <v>404</v>
      </c>
      <c r="B457" s="165"/>
      <c r="C457" s="165"/>
      <c r="D457" s="166"/>
      <c r="E457" s="296" t="s">
        <v>612</v>
      </c>
      <c r="F457" s="295">
        <v>57.069400000000002</v>
      </c>
      <c r="G457" s="432">
        <v>0.1</v>
      </c>
      <c r="H457" s="264">
        <f>F457+F457*G457</f>
        <v>62.776340000000005</v>
      </c>
      <c r="I457" s="431" t="s">
        <v>105</v>
      </c>
      <c r="J457" s="223" t="s">
        <v>90</v>
      </c>
      <c r="K457" s="223" t="s">
        <v>90</v>
      </c>
      <c r="L457" s="224">
        <v>0</v>
      </c>
      <c r="M457" s="265">
        <v>0</v>
      </c>
      <c r="N457" s="265">
        <v>0</v>
      </c>
      <c r="O457" s="265">
        <f>H457*M457</f>
        <v>0</v>
      </c>
      <c r="P457" s="265">
        <f>H457*N457</f>
        <v>0</v>
      </c>
      <c r="Q457" s="266">
        <f>O457+P457</f>
        <v>0</v>
      </c>
      <c r="R457" s="274"/>
    </row>
    <row r="458" spans="1:18" s="262" customFormat="1" ht="78" x14ac:dyDescent="0.3">
      <c r="A458" s="273">
        <f>IF(F458="","", COUNTA($F$17:F458))</f>
        <v>405</v>
      </c>
      <c r="B458" s="165"/>
      <c r="C458" s="165"/>
      <c r="D458" s="166"/>
      <c r="E458" s="296" t="s">
        <v>675</v>
      </c>
      <c r="F458" s="295">
        <v>0.44318444444444449</v>
      </c>
      <c r="G458" s="432">
        <v>0.1</v>
      </c>
      <c r="H458" s="264">
        <f>G458*F458+F458</f>
        <v>0.48750288888888893</v>
      </c>
      <c r="I458" s="431" t="s">
        <v>106</v>
      </c>
      <c r="J458" s="223" t="s">
        <v>90</v>
      </c>
      <c r="K458" s="223" t="s">
        <v>90</v>
      </c>
      <c r="L458" s="224">
        <v>0</v>
      </c>
      <c r="M458" s="265">
        <v>0</v>
      </c>
      <c r="N458" s="265">
        <v>0</v>
      </c>
      <c r="O458" s="265">
        <f t="shared" ref="O458" si="409">H458*M458</f>
        <v>0</v>
      </c>
      <c r="P458" s="265">
        <f t="shared" ref="P458" si="410">H458*N458</f>
        <v>0</v>
      </c>
      <c r="Q458" s="266">
        <f t="shared" ref="Q458" si="411">O458+P458</f>
        <v>0</v>
      </c>
      <c r="R458" s="274"/>
    </row>
    <row r="459" spans="1:18" s="262" customFormat="1" x14ac:dyDescent="0.3">
      <c r="A459" s="273">
        <f>IF(F459="","", COUNTA($F$17:F459))</f>
        <v>406</v>
      </c>
      <c r="B459" s="165"/>
      <c r="C459" s="165"/>
      <c r="D459" s="166"/>
      <c r="E459" s="296" t="s">
        <v>612</v>
      </c>
      <c r="F459" s="295">
        <v>41.862990000000003</v>
      </c>
      <c r="G459" s="432">
        <v>0.1</v>
      </c>
      <c r="H459" s="264">
        <f>F459+F459*G459</f>
        <v>46.049289000000002</v>
      </c>
      <c r="I459" s="431" t="s">
        <v>105</v>
      </c>
      <c r="J459" s="223" t="s">
        <v>90</v>
      </c>
      <c r="K459" s="223" t="s">
        <v>90</v>
      </c>
      <c r="L459" s="224">
        <v>0</v>
      </c>
      <c r="M459" s="265">
        <v>0</v>
      </c>
      <c r="N459" s="265">
        <v>0</v>
      </c>
      <c r="O459" s="265">
        <f>H459*M459</f>
        <v>0</v>
      </c>
      <c r="P459" s="265">
        <f>H459*N459</f>
        <v>0</v>
      </c>
      <c r="Q459" s="266">
        <f>O459+P459</f>
        <v>0</v>
      </c>
      <c r="R459" s="274"/>
    </row>
    <row r="460" spans="1:18" s="262" customFormat="1" ht="78" x14ac:dyDescent="0.3">
      <c r="A460" s="273">
        <f>IF(F460="","", COUNTA($F$17:F460))</f>
        <v>407</v>
      </c>
      <c r="B460" s="165"/>
      <c r="C460" s="165"/>
      <c r="D460" s="166"/>
      <c r="E460" s="296" t="s">
        <v>675</v>
      </c>
      <c r="F460" s="295">
        <v>1.1872600000000002</v>
      </c>
      <c r="G460" s="432">
        <v>0.1</v>
      </c>
      <c r="H460" s="264">
        <f>G460*F460+F460</f>
        <v>1.3059860000000003</v>
      </c>
      <c r="I460" s="431" t="s">
        <v>106</v>
      </c>
      <c r="J460" s="223" t="s">
        <v>90</v>
      </c>
      <c r="K460" s="223" t="s">
        <v>90</v>
      </c>
      <c r="L460" s="224">
        <v>0</v>
      </c>
      <c r="M460" s="265">
        <v>0</v>
      </c>
      <c r="N460" s="265">
        <v>0</v>
      </c>
      <c r="O460" s="265">
        <f t="shared" ref="O460" si="412">H460*M460</f>
        <v>0</v>
      </c>
      <c r="P460" s="265">
        <f t="shared" ref="P460" si="413">H460*N460</f>
        <v>0</v>
      </c>
      <c r="Q460" s="266">
        <f t="shared" ref="Q460" si="414">O460+P460</f>
        <v>0</v>
      </c>
      <c r="R460" s="274"/>
    </row>
    <row r="461" spans="1:18" s="262" customFormat="1" x14ac:dyDescent="0.3">
      <c r="A461" s="273">
        <f>IF(F461="","", COUNTA($F$17:F461))</f>
        <v>408</v>
      </c>
      <c r="B461" s="165"/>
      <c r="C461" s="165"/>
      <c r="D461" s="166"/>
      <c r="E461" s="296" t="s">
        <v>612</v>
      </c>
      <c r="F461" s="295">
        <v>112.008</v>
      </c>
      <c r="G461" s="432">
        <v>0.1</v>
      </c>
      <c r="H461" s="264">
        <f>F461+F461*G461</f>
        <v>123.2088</v>
      </c>
      <c r="I461" s="431" t="s">
        <v>105</v>
      </c>
      <c r="J461" s="223" t="s">
        <v>90</v>
      </c>
      <c r="K461" s="223" t="s">
        <v>90</v>
      </c>
      <c r="L461" s="224">
        <v>0</v>
      </c>
      <c r="M461" s="265">
        <v>0</v>
      </c>
      <c r="N461" s="265">
        <v>0</v>
      </c>
      <c r="O461" s="265">
        <f>H461*M461</f>
        <v>0</v>
      </c>
      <c r="P461" s="265">
        <f>H461*N461</f>
        <v>0</v>
      </c>
      <c r="Q461" s="266">
        <f>O461+P461</f>
        <v>0</v>
      </c>
      <c r="R461" s="274"/>
    </row>
    <row r="462" spans="1:18" s="262" customFormat="1" ht="78" x14ac:dyDescent="0.3">
      <c r="A462" s="273">
        <f>IF(F462="","", COUNTA($F$17:F462))</f>
        <v>409</v>
      </c>
      <c r="B462" s="165"/>
      <c r="C462" s="165"/>
      <c r="D462" s="166"/>
      <c r="E462" s="296" t="s">
        <v>675</v>
      </c>
      <c r="F462" s="295">
        <v>1.1981296296296295</v>
      </c>
      <c r="G462" s="432">
        <v>0.1</v>
      </c>
      <c r="H462" s="264">
        <f>G462*F462+F462</f>
        <v>1.3179425925925925</v>
      </c>
      <c r="I462" s="431" t="s">
        <v>106</v>
      </c>
      <c r="J462" s="223" t="s">
        <v>90</v>
      </c>
      <c r="K462" s="223" t="s">
        <v>90</v>
      </c>
      <c r="L462" s="224">
        <v>0</v>
      </c>
      <c r="M462" s="265">
        <v>0</v>
      </c>
      <c r="N462" s="265">
        <v>0</v>
      </c>
      <c r="O462" s="265">
        <f t="shared" ref="O462" si="415">H462*M462</f>
        <v>0</v>
      </c>
      <c r="P462" s="265">
        <f t="shared" ref="P462" si="416">H462*N462</f>
        <v>0</v>
      </c>
      <c r="Q462" s="266">
        <f t="shared" ref="Q462" si="417">O462+P462</f>
        <v>0</v>
      </c>
      <c r="R462" s="274"/>
    </row>
    <row r="463" spans="1:18" s="262" customFormat="1" x14ac:dyDescent="0.3">
      <c r="A463" s="273">
        <f>IF(F463="","", COUNTA($F$17:F463))</f>
        <v>410</v>
      </c>
      <c r="B463" s="165"/>
      <c r="C463" s="165"/>
      <c r="D463" s="166"/>
      <c r="E463" s="296" t="s">
        <v>612</v>
      </c>
      <c r="F463" s="295">
        <v>113.17474999999999</v>
      </c>
      <c r="G463" s="432">
        <v>0.1</v>
      </c>
      <c r="H463" s="264">
        <f>F463+F463*G463</f>
        <v>124.49222499999999</v>
      </c>
      <c r="I463" s="431" t="s">
        <v>105</v>
      </c>
      <c r="J463" s="223" t="s">
        <v>90</v>
      </c>
      <c r="K463" s="223" t="s">
        <v>90</v>
      </c>
      <c r="L463" s="224">
        <v>0</v>
      </c>
      <c r="M463" s="265">
        <v>0</v>
      </c>
      <c r="N463" s="265">
        <v>0</v>
      </c>
      <c r="O463" s="265">
        <f>H463*M463</f>
        <v>0</v>
      </c>
      <c r="P463" s="265">
        <f>H463*N463</f>
        <v>0</v>
      </c>
      <c r="Q463" s="266">
        <f>O463+P463</f>
        <v>0</v>
      </c>
      <c r="R463" s="274"/>
    </row>
    <row r="464" spans="1:18" s="262" customFormat="1" ht="78" x14ac:dyDescent="0.3">
      <c r="A464" s="273">
        <f>IF(F464="","", COUNTA($F$17:F464))</f>
        <v>411</v>
      </c>
      <c r="B464" s="165"/>
      <c r="C464" s="165"/>
      <c r="D464" s="166"/>
      <c r="E464" s="296" t="s">
        <v>675</v>
      </c>
      <c r="F464" s="295">
        <v>0.82263333333333322</v>
      </c>
      <c r="G464" s="432">
        <v>0.1</v>
      </c>
      <c r="H464" s="264">
        <f>G464*F464+F464</f>
        <v>0.90489666666666657</v>
      </c>
      <c r="I464" s="431" t="s">
        <v>106</v>
      </c>
      <c r="J464" s="223" t="s">
        <v>90</v>
      </c>
      <c r="K464" s="223" t="s">
        <v>90</v>
      </c>
      <c r="L464" s="224">
        <v>0</v>
      </c>
      <c r="M464" s="265">
        <v>0</v>
      </c>
      <c r="N464" s="265">
        <v>0</v>
      </c>
      <c r="O464" s="265">
        <f t="shared" ref="O464" si="418">H464*M464</f>
        <v>0</v>
      </c>
      <c r="P464" s="265">
        <f t="shared" ref="P464" si="419">H464*N464</f>
        <v>0</v>
      </c>
      <c r="Q464" s="266">
        <f t="shared" ref="Q464" si="420">O464+P464</f>
        <v>0</v>
      </c>
      <c r="R464" s="274"/>
    </row>
    <row r="465" spans="1:18" s="262" customFormat="1" x14ac:dyDescent="0.3">
      <c r="A465" s="273">
        <f>IF(F465="","", COUNTA($F$17:F465))</f>
        <v>412</v>
      </c>
      <c r="B465" s="165"/>
      <c r="C465" s="165"/>
      <c r="D465" s="166"/>
      <c r="E465" s="296" t="s">
        <v>612</v>
      </c>
      <c r="F465" s="295">
        <v>77.705549999999988</v>
      </c>
      <c r="G465" s="432">
        <v>0.1</v>
      </c>
      <c r="H465" s="264">
        <f>F465+F465*G465</f>
        <v>85.47610499999999</v>
      </c>
      <c r="I465" s="431" t="s">
        <v>105</v>
      </c>
      <c r="J465" s="223" t="s">
        <v>90</v>
      </c>
      <c r="K465" s="223" t="s">
        <v>90</v>
      </c>
      <c r="L465" s="224">
        <v>0</v>
      </c>
      <c r="M465" s="265">
        <v>0</v>
      </c>
      <c r="N465" s="265">
        <v>0</v>
      </c>
      <c r="O465" s="265">
        <f>H465*M465</f>
        <v>0</v>
      </c>
      <c r="P465" s="265">
        <f>H465*N465</f>
        <v>0</v>
      </c>
      <c r="Q465" s="266">
        <f>O465+P465</f>
        <v>0</v>
      </c>
      <c r="R465" s="274"/>
    </row>
    <row r="466" spans="1:18" s="262" customFormat="1" ht="78" x14ac:dyDescent="0.3">
      <c r="A466" s="273">
        <f>IF(F466="","", COUNTA($F$17:F466))</f>
        <v>413</v>
      </c>
      <c r="B466" s="165"/>
      <c r="C466" s="165"/>
      <c r="D466" s="166"/>
      <c r="E466" s="296" t="s">
        <v>676</v>
      </c>
      <c r="F466" s="295">
        <v>3.3920362962962964</v>
      </c>
      <c r="G466" s="432">
        <v>0.1</v>
      </c>
      <c r="H466" s="264">
        <f>G466*F466+F466</f>
        <v>3.7312399259259261</v>
      </c>
      <c r="I466" s="431" t="s">
        <v>106</v>
      </c>
      <c r="J466" s="223" t="s">
        <v>90</v>
      </c>
      <c r="K466" s="223" t="s">
        <v>90</v>
      </c>
      <c r="L466" s="224">
        <v>0</v>
      </c>
      <c r="M466" s="265">
        <v>0</v>
      </c>
      <c r="N466" s="265">
        <v>0</v>
      </c>
      <c r="O466" s="265">
        <f t="shared" ref="O466" si="421">H466*M466</f>
        <v>0</v>
      </c>
      <c r="P466" s="265">
        <f t="shared" ref="P466" si="422">H466*N466</f>
        <v>0</v>
      </c>
      <c r="Q466" s="266">
        <f t="shared" ref="Q466" si="423">O466+P466</f>
        <v>0</v>
      </c>
      <c r="R466" s="274"/>
    </row>
    <row r="467" spans="1:18" s="262" customFormat="1" x14ac:dyDescent="0.3">
      <c r="A467" s="273">
        <f>IF(F467="","", COUNTA($F$17:F467))</f>
        <v>414</v>
      </c>
      <c r="B467" s="165"/>
      <c r="C467" s="165"/>
      <c r="D467" s="166"/>
      <c r="E467" s="296" t="s">
        <v>612</v>
      </c>
      <c r="F467" s="295">
        <v>155.67248999999998</v>
      </c>
      <c r="G467" s="432">
        <v>0.1</v>
      </c>
      <c r="H467" s="264">
        <f>F467+F467*G467</f>
        <v>171.23973899999999</v>
      </c>
      <c r="I467" s="431" t="s">
        <v>105</v>
      </c>
      <c r="J467" s="223" t="s">
        <v>90</v>
      </c>
      <c r="K467" s="223" t="s">
        <v>90</v>
      </c>
      <c r="L467" s="224">
        <v>0</v>
      </c>
      <c r="M467" s="265">
        <v>0</v>
      </c>
      <c r="N467" s="265">
        <v>0</v>
      </c>
      <c r="O467" s="265">
        <f>H467*M467</f>
        <v>0</v>
      </c>
      <c r="P467" s="265">
        <f>H467*N467</f>
        <v>0</v>
      </c>
      <c r="Q467" s="266">
        <f>O467+P467</f>
        <v>0</v>
      </c>
      <c r="R467" s="274"/>
    </row>
    <row r="468" spans="1:18" s="262" customFormat="1" ht="78" x14ac:dyDescent="0.3">
      <c r="A468" s="273">
        <f>IF(F468="","", COUNTA($F$17:F468))</f>
        <v>415</v>
      </c>
      <c r="B468" s="165"/>
      <c r="C468" s="165"/>
      <c r="D468" s="166"/>
      <c r="E468" s="296" t="s">
        <v>677</v>
      </c>
      <c r="F468" s="295">
        <v>3.9917777777777776</v>
      </c>
      <c r="G468" s="432">
        <v>0.1</v>
      </c>
      <c r="H468" s="264">
        <f>G468*F468+F468</f>
        <v>4.3909555555555553</v>
      </c>
      <c r="I468" s="431" t="s">
        <v>106</v>
      </c>
      <c r="J468" s="223" t="s">
        <v>90</v>
      </c>
      <c r="K468" s="223" t="s">
        <v>90</v>
      </c>
      <c r="L468" s="224">
        <v>0</v>
      </c>
      <c r="M468" s="265">
        <v>0</v>
      </c>
      <c r="N468" s="265">
        <v>0</v>
      </c>
      <c r="O468" s="265">
        <f t="shared" ref="O468" si="424">H468*M468</f>
        <v>0</v>
      </c>
      <c r="P468" s="265">
        <f t="shared" ref="P468" si="425">H468*N468</f>
        <v>0</v>
      </c>
      <c r="Q468" s="266">
        <f t="shared" ref="Q468" si="426">O468+P468</f>
        <v>0</v>
      </c>
      <c r="R468" s="274"/>
    </row>
    <row r="469" spans="1:18" s="262" customFormat="1" x14ac:dyDescent="0.3">
      <c r="A469" s="273">
        <f>IF(F469="","", COUNTA($F$17:F469))</f>
        <v>416</v>
      </c>
      <c r="B469" s="165"/>
      <c r="C469" s="165"/>
      <c r="D469" s="166"/>
      <c r="E469" s="296" t="s">
        <v>612</v>
      </c>
      <c r="F469" s="295">
        <v>194.91120000000001</v>
      </c>
      <c r="G469" s="432">
        <v>0.1</v>
      </c>
      <c r="H469" s="264">
        <f>F469+F469*G469</f>
        <v>214.40232</v>
      </c>
      <c r="I469" s="431" t="s">
        <v>105</v>
      </c>
      <c r="J469" s="223" t="s">
        <v>90</v>
      </c>
      <c r="K469" s="223" t="s">
        <v>90</v>
      </c>
      <c r="L469" s="224">
        <v>0</v>
      </c>
      <c r="M469" s="265">
        <v>0</v>
      </c>
      <c r="N469" s="265">
        <v>0</v>
      </c>
      <c r="O469" s="265">
        <f>H469*M469</f>
        <v>0</v>
      </c>
      <c r="P469" s="265">
        <f>H469*N469</f>
        <v>0</v>
      </c>
      <c r="Q469" s="266">
        <f>O469+P469</f>
        <v>0</v>
      </c>
      <c r="R469" s="274"/>
    </row>
    <row r="470" spans="1:18" s="262" customFormat="1" ht="78" x14ac:dyDescent="0.3">
      <c r="A470" s="273">
        <f>IF(F470="","", COUNTA($F$17:F470))</f>
        <v>417</v>
      </c>
      <c r="B470" s="165"/>
      <c r="C470" s="165"/>
      <c r="D470" s="166"/>
      <c r="E470" s="296" t="s">
        <v>678</v>
      </c>
      <c r="F470" s="295">
        <v>2.0758718814814818</v>
      </c>
      <c r="G470" s="432">
        <v>0.1</v>
      </c>
      <c r="H470" s="264">
        <f>G470*F470+F470</f>
        <v>2.2834590696296302</v>
      </c>
      <c r="I470" s="431" t="s">
        <v>106</v>
      </c>
      <c r="J470" s="223" t="s">
        <v>90</v>
      </c>
      <c r="K470" s="223" t="s">
        <v>90</v>
      </c>
      <c r="L470" s="224">
        <v>0</v>
      </c>
      <c r="M470" s="265">
        <v>0</v>
      </c>
      <c r="N470" s="265">
        <v>0</v>
      </c>
      <c r="O470" s="265">
        <f t="shared" ref="O470" si="427">H470*M470</f>
        <v>0</v>
      </c>
      <c r="P470" s="265">
        <f t="shared" ref="P470" si="428">H470*N470</f>
        <v>0</v>
      </c>
      <c r="Q470" s="266">
        <f t="shared" ref="Q470" si="429">O470+P470</f>
        <v>0</v>
      </c>
      <c r="R470" s="274"/>
    </row>
    <row r="471" spans="1:18" s="262" customFormat="1" x14ac:dyDescent="0.3">
      <c r="A471" s="273">
        <f>IF(F471="","", COUNTA($F$17:F471))</f>
        <v>418</v>
      </c>
      <c r="B471" s="165"/>
      <c r="C471" s="165"/>
      <c r="D471" s="166"/>
      <c r="E471" s="296" t="s">
        <v>612</v>
      </c>
      <c r="F471" s="295">
        <v>117.98175999999999</v>
      </c>
      <c r="G471" s="432">
        <v>0.1</v>
      </c>
      <c r="H471" s="264">
        <f>F471+F471*G471</f>
        <v>129.77993599999999</v>
      </c>
      <c r="I471" s="431" t="s">
        <v>105</v>
      </c>
      <c r="J471" s="223" t="s">
        <v>90</v>
      </c>
      <c r="K471" s="223" t="s">
        <v>90</v>
      </c>
      <c r="L471" s="224">
        <v>0</v>
      </c>
      <c r="M471" s="265">
        <v>0</v>
      </c>
      <c r="N471" s="265">
        <v>0</v>
      </c>
      <c r="O471" s="265">
        <f>H471*M471</f>
        <v>0</v>
      </c>
      <c r="P471" s="265">
        <f>H471*N471</f>
        <v>0</v>
      </c>
      <c r="Q471" s="266">
        <f>O471+P471</f>
        <v>0</v>
      </c>
      <c r="R471" s="274"/>
    </row>
    <row r="472" spans="1:18" s="262" customFormat="1" ht="78" x14ac:dyDescent="0.3">
      <c r="A472" s="273">
        <f>IF(F472="","", COUNTA($F$17:F472))</f>
        <v>419</v>
      </c>
      <c r="B472" s="165"/>
      <c r="C472" s="165"/>
      <c r="D472" s="166"/>
      <c r="E472" s="296" t="s">
        <v>679</v>
      </c>
      <c r="F472" s="295">
        <v>1.2206144444444447</v>
      </c>
      <c r="G472" s="432">
        <v>0.1</v>
      </c>
      <c r="H472" s="264">
        <f>G472*F472+F472</f>
        <v>1.3426758888888892</v>
      </c>
      <c r="I472" s="431" t="s">
        <v>106</v>
      </c>
      <c r="J472" s="223" t="s">
        <v>90</v>
      </c>
      <c r="K472" s="223" t="s">
        <v>90</v>
      </c>
      <c r="L472" s="224">
        <v>0</v>
      </c>
      <c r="M472" s="265">
        <v>0</v>
      </c>
      <c r="N472" s="265">
        <v>0</v>
      </c>
      <c r="O472" s="265">
        <f t="shared" ref="O472" si="430">H472*M472</f>
        <v>0</v>
      </c>
      <c r="P472" s="265">
        <f t="shared" ref="P472" si="431">H472*N472</f>
        <v>0</v>
      </c>
      <c r="Q472" s="266">
        <f t="shared" ref="Q472" si="432">O472+P472</f>
        <v>0</v>
      </c>
      <c r="R472" s="274"/>
    </row>
    <row r="473" spans="1:18" s="262" customFormat="1" x14ac:dyDescent="0.3">
      <c r="A473" s="273">
        <f>IF(F473="","", COUNTA($F$17:F473))</f>
        <v>420</v>
      </c>
      <c r="B473" s="165"/>
      <c r="C473" s="165"/>
      <c r="D473" s="166"/>
      <c r="E473" s="296" t="s">
        <v>612</v>
      </c>
      <c r="F473" s="295">
        <v>61.511059999999993</v>
      </c>
      <c r="G473" s="432">
        <v>0.1</v>
      </c>
      <c r="H473" s="264">
        <f>F473+F473*G473</f>
        <v>67.662165999999999</v>
      </c>
      <c r="I473" s="431" t="s">
        <v>105</v>
      </c>
      <c r="J473" s="223" t="s">
        <v>90</v>
      </c>
      <c r="K473" s="223" t="s">
        <v>90</v>
      </c>
      <c r="L473" s="224">
        <v>0</v>
      </c>
      <c r="M473" s="265">
        <v>0</v>
      </c>
      <c r="N473" s="265">
        <v>0</v>
      </c>
      <c r="O473" s="265">
        <f>H473*M473</f>
        <v>0</v>
      </c>
      <c r="P473" s="265">
        <f>H473*N473</f>
        <v>0</v>
      </c>
      <c r="Q473" s="266">
        <f>O473+P473</f>
        <v>0</v>
      </c>
      <c r="R473" s="274"/>
    </row>
    <row r="474" spans="1:18" s="262" customFormat="1" ht="78" x14ac:dyDescent="0.3">
      <c r="A474" s="273">
        <f>IF(F474="","", COUNTA($F$17:F474))</f>
        <v>421</v>
      </c>
      <c r="B474" s="165"/>
      <c r="C474" s="165"/>
      <c r="D474" s="166"/>
      <c r="E474" s="296" t="s">
        <v>679</v>
      </c>
      <c r="F474" s="295">
        <v>4.6148116666666672</v>
      </c>
      <c r="G474" s="432">
        <v>0.1</v>
      </c>
      <c r="H474" s="264">
        <f>G474*F474+F474</f>
        <v>5.0762928333333335</v>
      </c>
      <c r="I474" s="431" t="s">
        <v>106</v>
      </c>
      <c r="J474" s="223" t="s">
        <v>90</v>
      </c>
      <c r="K474" s="223" t="s">
        <v>90</v>
      </c>
      <c r="L474" s="224">
        <v>0</v>
      </c>
      <c r="M474" s="265">
        <v>0</v>
      </c>
      <c r="N474" s="265">
        <v>0</v>
      </c>
      <c r="O474" s="265">
        <f t="shared" ref="O474" si="433">H474*M474</f>
        <v>0</v>
      </c>
      <c r="P474" s="265">
        <f t="shared" ref="P474" si="434">H474*N474</f>
        <v>0</v>
      </c>
      <c r="Q474" s="266">
        <f t="shared" ref="Q474" si="435">O474+P474</f>
        <v>0</v>
      </c>
      <c r="R474" s="274"/>
    </row>
    <row r="475" spans="1:18" s="262" customFormat="1" x14ac:dyDescent="0.3">
      <c r="A475" s="273">
        <f>IF(F475="","", COUNTA($F$17:F475))</f>
        <v>422</v>
      </c>
      <c r="B475" s="165"/>
      <c r="C475" s="165"/>
      <c r="D475" s="166"/>
      <c r="E475" s="296" t="s">
        <v>612</v>
      </c>
      <c r="F475" s="295">
        <v>287.02049999999997</v>
      </c>
      <c r="G475" s="432">
        <v>0.1</v>
      </c>
      <c r="H475" s="264">
        <f>F475+F475*G475</f>
        <v>315.72254999999996</v>
      </c>
      <c r="I475" s="431" t="s">
        <v>105</v>
      </c>
      <c r="J475" s="223" t="s">
        <v>90</v>
      </c>
      <c r="K475" s="223" t="s">
        <v>90</v>
      </c>
      <c r="L475" s="224">
        <v>0</v>
      </c>
      <c r="M475" s="265">
        <v>0</v>
      </c>
      <c r="N475" s="265">
        <v>0</v>
      </c>
      <c r="O475" s="265">
        <f>H475*M475</f>
        <v>0</v>
      </c>
      <c r="P475" s="265">
        <f>H475*N475</f>
        <v>0</v>
      </c>
      <c r="Q475" s="266">
        <f>O475+P475</f>
        <v>0</v>
      </c>
      <c r="R475" s="274"/>
    </row>
    <row r="476" spans="1:18" s="262" customFormat="1" ht="46.8" x14ac:dyDescent="0.3">
      <c r="A476" s="273">
        <f>IF(F476="","", COUNTA($F$17:F476))</f>
        <v>423</v>
      </c>
      <c r="B476" s="165"/>
      <c r="C476" s="165"/>
      <c r="D476" s="166"/>
      <c r="E476" s="296" t="s">
        <v>680</v>
      </c>
      <c r="F476" s="295">
        <v>4.1441179370370369</v>
      </c>
      <c r="G476" s="432">
        <v>0.1</v>
      </c>
      <c r="H476" s="264">
        <f>G476*F476+F476</f>
        <v>4.5585297307407409</v>
      </c>
      <c r="I476" s="431" t="s">
        <v>106</v>
      </c>
      <c r="J476" s="223" t="s">
        <v>90</v>
      </c>
      <c r="K476" s="223" t="s">
        <v>90</v>
      </c>
      <c r="L476" s="224">
        <v>0</v>
      </c>
      <c r="M476" s="265">
        <v>0</v>
      </c>
      <c r="N476" s="265">
        <v>0</v>
      </c>
      <c r="O476" s="265">
        <f t="shared" ref="O476" si="436">H476*M476</f>
        <v>0</v>
      </c>
      <c r="P476" s="265">
        <f t="shared" ref="P476" si="437">H476*N476</f>
        <v>0</v>
      </c>
      <c r="Q476" s="266">
        <f t="shared" ref="Q476" si="438">O476+P476</f>
        <v>0</v>
      </c>
      <c r="R476" s="274"/>
    </row>
    <row r="477" spans="1:18" s="262" customFormat="1" x14ac:dyDescent="0.3">
      <c r="A477" s="273">
        <f>IF(F477="","", COUNTA($F$17:F477))</f>
        <v>424</v>
      </c>
      <c r="B477" s="165"/>
      <c r="C477" s="165"/>
      <c r="D477" s="166"/>
      <c r="E477" s="296" t="s">
        <v>681</v>
      </c>
      <c r="F477" s="295">
        <v>419.58</v>
      </c>
      <c r="G477" s="432">
        <v>0.1</v>
      </c>
      <c r="H477" s="264">
        <f>F477+F477*G477</f>
        <v>461.53800000000001</v>
      </c>
      <c r="I477" s="431" t="s">
        <v>105</v>
      </c>
      <c r="J477" s="223" t="s">
        <v>90</v>
      </c>
      <c r="K477" s="223" t="s">
        <v>90</v>
      </c>
      <c r="L477" s="224">
        <v>0</v>
      </c>
      <c r="M477" s="265">
        <v>0</v>
      </c>
      <c r="N477" s="265">
        <v>0</v>
      </c>
      <c r="O477" s="265">
        <f>H477*M477</f>
        <v>0</v>
      </c>
      <c r="P477" s="265">
        <f>H477*N477</f>
        <v>0</v>
      </c>
      <c r="Q477" s="266">
        <f>O477+P477</f>
        <v>0</v>
      </c>
      <c r="R477" s="274"/>
    </row>
    <row r="478" spans="1:18" s="262" customFormat="1" ht="46.8" x14ac:dyDescent="0.3">
      <c r="A478" s="273">
        <f>IF(F478="","", COUNTA($F$17:F478))</f>
        <v>425</v>
      </c>
      <c r="B478" s="165"/>
      <c r="C478" s="165"/>
      <c r="D478" s="166"/>
      <c r="E478" s="296" t="s">
        <v>682</v>
      </c>
      <c r="F478" s="295">
        <v>0.62679916888888898</v>
      </c>
      <c r="G478" s="432">
        <v>0.1</v>
      </c>
      <c r="H478" s="264">
        <f>G478*F478+F478</f>
        <v>0.68947908577777783</v>
      </c>
      <c r="I478" s="431" t="s">
        <v>106</v>
      </c>
      <c r="J478" s="223" t="s">
        <v>90</v>
      </c>
      <c r="K478" s="223" t="s">
        <v>90</v>
      </c>
      <c r="L478" s="224">
        <v>0</v>
      </c>
      <c r="M478" s="265">
        <v>0</v>
      </c>
      <c r="N478" s="265">
        <v>0</v>
      </c>
      <c r="O478" s="265">
        <f t="shared" ref="O478" si="439">H478*M478</f>
        <v>0</v>
      </c>
      <c r="P478" s="265">
        <f t="shared" ref="P478" si="440">H478*N478</f>
        <v>0</v>
      </c>
      <c r="Q478" s="266">
        <f t="shared" ref="Q478" si="441">O478+P478</f>
        <v>0</v>
      </c>
      <c r="R478" s="274"/>
    </row>
    <row r="479" spans="1:18" s="262" customFormat="1" x14ac:dyDescent="0.3">
      <c r="A479" s="273">
        <f>IF(F479="","", COUNTA($F$17:F479))</f>
        <v>426</v>
      </c>
      <c r="B479" s="165"/>
      <c r="C479" s="165"/>
      <c r="D479" s="166"/>
      <c r="E479" s="296" t="s">
        <v>683</v>
      </c>
      <c r="F479" s="295">
        <v>76</v>
      </c>
      <c r="G479" s="432">
        <v>0.1</v>
      </c>
      <c r="H479" s="264">
        <f>F479+F479*G479</f>
        <v>83.6</v>
      </c>
      <c r="I479" s="431" t="s">
        <v>105</v>
      </c>
      <c r="J479" s="223" t="s">
        <v>90</v>
      </c>
      <c r="K479" s="223" t="s">
        <v>90</v>
      </c>
      <c r="L479" s="224">
        <v>0</v>
      </c>
      <c r="M479" s="265">
        <v>0</v>
      </c>
      <c r="N479" s="265">
        <v>0</v>
      </c>
      <c r="O479" s="265">
        <f>H479*M479</f>
        <v>0</v>
      </c>
      <c r="P479" s="265">
        <f>H479*N479</f>
        <v>0</v>
      </c>
      <c r="Q479" s="266">
        <f>O479+P479</f>
        <v>0</v>
      </c>
      <c r="R479" s="274"/>
    </row>
    <row r="480" spans="1:18" s="262" customFormat="1" ht="78" x14ac:dyDescent="0.3">
      <c r="A480" s="273">
        <f>IF(F480="","", COUNTA($F$17:F480))</f>
        <v>427</v>
      </c>
      <c r="B480" s="165"/>
      <c r="C480" s="165"/>
      <c r="D480" s="166"/>
      <c r="E480" s="296" t="s">
        <v>684</v>
      </c>
      <c r="F480" s="295">
        <v>21.057777777777776</v>
      </c>
      <c r="G480" s="432">
        <v>0.1</v>
      </c>
      <c r="H480" s="264">
        <f>G480*F480+F480</f>
        <v>23.163555555555554</v>
      </c>
      <c r="I480" s="431" t="s">
        <v>106</v>
      </c>
      <c r="J480" s="223" t="s">
        <v>90</v>
      </c>
      <c r="K480" s="223" t="s">
        <v>90</v>
      </c>
      <c r="L480" s="224">
        <v>0</v>
      </c>
      <c r="M480" s="265">
        <v>0</v>
      </c>
      <c r="N480" s="265">
        <v>0</v>
      </c>
      <c r="O480" s="265">
        <f t="shared" ref="O480" si="442">H480*M480</f>
        <v>0</v>
      </c>
      <c r="P480" s="265">
        <f t="shared" ref="P480" si="443">H480*N480</f>
        <v>0</v>
      </c>
      <c r="Q480" s="266">
        <f t="shared" ref="Q480" si="444">O480+P480</f>
        <v>0</v>
      </c>
      <c r="R480" s="274"/>
    </row>
    <row r="481" spans="1:18" s="262" customFormat="1" x14ac:dyDescent="0.3">
      <c r="A481" s="273">
        <f>IF(F481="","", COUNTA($F$17:F481))</f>
        <v>428</v>
      </c>
      <c r="B481" s="165"/>
      <c r="C481" s="165"/>
      <c r="D481" s="166"/>
      <c r="E481" s="296" t="s">
        <v>685</v>
      </c>
      <c r="F481" s="295">
        <v>568</v>
      </c>
      <c r="G481" s="432">
        <v>0.1</v>
      </c>
      <c r="H481" s="264">
        <f>F481+F481*G481</f>
        <v>624.79999999999995</v>
      </c>
      <c r="I481" s="431" t="s">
        <v>105</v>
      </c>
      <c r="J481" s="223" t="s">
        <v>90</v>
      </c>
      <c r="K481" s="223" t="s">
        <v>90</v>
      </c>
      <c r="L481" s="224">
        <v>0</v>
      </c>
      <c r="M481" s="265">
        <v>0</v>
      </c>
      <c r="N481" s="265">
        <v>0</v>
      </c>
      <c r="O481" s="265">
        <f>H481*M481</f>
        <v>0</v>
      </c>
      <c r="P481" s="265">
        <f>H481*N481</f>
        <v>0</v>
      </c>
      <c r="Q481" s="266">
        <f>O481+P481</f>
        <v>0</v>
      </c>
      <c r="R481" s="274"/>
    </row>
    <row r="482" spans="1:18" s="262" customFormat="1" ht="78" x14ac:dyDescent="0.3">
      <c r="A482" s="273">
        <f>IF(F482="","", COUNTA($F$17:F482))</f>
        <v>429</v>
      </c>
      <c r="B482" s="165"/>
      <c r="C482" s="165"/>
      <c r="D482" s="166"/>
      <c r="E482" s="296" t="s">
        <v>684</v>
      </c>
      <c r="F482" s="295">
        <v>21</v>
      </c>
      <c r="G482" s="432">
        <v>0.1</v>
      </c>
      <c r="H482" s="264">
        <f>G482*F482+F482</f>
        <v>23.1</v>
      </c>
      <c r="I482" s="431" t="s">
        <v>106</v>
      </c>
      <c r="J482" s="223" t="s">
        <v>90</v>
      </c>
      <c r="K482" s="223" t="s">
        <v>90</v>
      </c>
      <c r="L482" s="224">
        <v>0</v>
      </c>
      <c r="M482" s="265">
        <v>0</v>
      </c>
      <c r="N482" s="265">
        <v>0</v>
      </c>
      <c r="O482" s="265">
        <f t="shared" ref="O482" si="445">H482*M482</f>
        <v>0</v>
      </c>
      <c r="P482" s="265">
        <f t="shared" ref="P482" si="446">H482*N482</f>
        <v>0</v>
      </c>
      <c r="Q482" s="266">
        <f t="shared" ref="Q482" si="447">O482+P482</f>
        <v>0</v>
      </c>
      <c r="R482" s="274"/>
    </row>
    <row r="483" spans="1:18" s="262" customFormat="1" x14ac:dyDescent="0.3">
      <c r="A483" s="273">
        <f>IF(F483="","", COUNTA($F$17:F483))</f>
        <v>430</v>
      </c>
      <c r="B483" s="165"/>
      <c r="C483" s="165"/>
      <c r="D483" s="166"/>
      <c r="E483" s="296" t="s">
        <v>685</v>
      </c>
      <c r="F483" s="295">
        <v>568</v>
      </c>
      <c r="G483" s="432">
        <v>0.1</v>
      </c>
      <c r="H483" s="264">
        <f>F483+F483*G483</f>
        <v>624.79999999999995</v>
      </c>
      <c r="I483" s="431" t="s">
        <v>105</v>
      </c>
      <c r="J483" s="223" t="s">
        <v>90</v>
      </c>
      <c r="K483" s="223" t="s">
        <v>90</v>
      </c>
      <c r="L483" s="224">
        <v>0</v>
      </c>
      <c r="M483" s="265">
        <v>0</v>
      </c>
      <c r="N483" s="265">
        <v>0</v>
      </c>
      <c r="O483" s="265">
        <f>H483*M483</f>
        <v>0</v>
      </c>
      <c r="P483" s="265">
        <f>H483*N483</f>
        <v>0</v>
      </c>
      <c r="Q483" s="266">
        <f>O483+P483</f>
        <v>0</v>
      </c>
      <c r="R483" s="274"/>
    </row>
    <row r="484" spans="1:18" s="262" customFormat="1" ht="78" x14ac:dyDescent="0.3">
      <c r="A484" s="273">
        <f>IF(F484="","", COUNTA($F$17:F484))</f>
        <v>431</v>
      </c>
      <c r="B484" s="165"/>
      <c r="C484" s="165"/>
      <c r="D484" s="166"/>
      <c r="E484" s="296" t="s">
        <v>686</v>
      </c>
      <c r="F484" s="295">
        <v>0.50185185185185188</v>
      </c>
      <c r="G484" s="432">
        <v>0.1</v>
      </c>
      <c r="H484" s="264">
        <f>G484*F484+F484</f>
        <v>0.5520370370370371</v>
      </c>
      <c r="I484" s="431" t="s">
        <v>106</v>
      </c>
      <c r="J484" s="223" t="s">
        <v>90</v>
      </c>
      <c r="K484" s="223" t="s">
        <v>90</v>
      </c>
      <c r="L484" s="224">
        <v>0</v>
      </c>
      <c r="M484" s="265">
        <v>0</v>
      </c>
      <c r="N484" s="265">
        <v>0</v>
      </c>
      <c r="O484" s="265">
        <f t="shared" ref="O484" si="448">H484*M484</f>
        <v>0</v>
      </c>
      <c r="P484" s="265">
        <f t="shared" ref="P484" si="449">H484*N484</f>
        <v>0</v>
      </c>
      <c r="Q484" s="266">
        <f t="shared" ref="Q484" si="450">O484+P484</f>
        <v>0</v>
      </c>
      <c r="R484" s="274"/>
    </row>
    <row r="485" spans="1:18" s="262" customFormat="1" x14ac:dyDescent="0.3">
      <c r="A485" s="273">
        <f>IF(F485="","", COUNTA($F$17:F485))</f>
        <v>432</v>
      </c>
      <c r="B485" s="165"/>
      <c r="C485" s="165"/>
      <c r="D485" s="166"/>
      <c r="E485" s="296" t="s">
        <v>687</v>
      </c>
      <c r="F485" s="295">
        <v>17.614999999999998</v>
      </c>
      <c r="G485" s="432">
        <v>0.1</v>
      </c>
      <c r="H485" s="264">
        <f>F485+F485*G485</f>
        <v>19.3765</v>
      </c>
      <c r="I485" s="431" t="s">
        <v>105</v>
      </c>
      <c r="J485" s="223" t="s">
        <v>90</v>
      </c>
      <c r="K485" s="223" t="s">
        <v>90</v>
      </c>
      <c r="L485" s="224">
        <v>0</v>
      </c>
      <c r="M485" s="265">
        <v>0</v>
      </c>
      <c r="N485" s="265">
        <v>0</v>
      </c>
      <c r="O485" s="265">
        <f>H485*M485</f>
        <v>0</v>
      </c>
      <c r="P485" s="265">
        <f>H485*N485</f>
        <v>0</v>
      </c>
      <c r="Q485" s="266">
        <f>O485+P485</f>
        <v>0</v>
      </c>
      <c r="R485" s="274"/>
    </row>
    <row r="486" spans="1:18" s="262" customFormat="1" ht="78" x14ac:dyDescent="0.3">
      <c r="A486" s="273">
        <f>IF(F486="","", COUNTA($F$17:F486))</f>
        <v>433</v>
      </c>
      <c r="B486" s="165"/>
      <c r="C486" s="165"/>
      <c r="D486" s="166"/>
      <c r="E486" s="296" t="s">
        <v>684</v>
      </c>
      <c r="F486" s="295">
        <v>8.2992592592592604</v>
      </c>
      <c r="G486" s="432">
        <v>0.1</v>
      </c>
      <c r="H486" s="264">
        <f>G486*F486+F486</f>
        <v>9.129185185185186</v>
      </c>
      <c r="I486" s="431" t="s">
        <v>106</v>
      </c>
      <c r="J486" s="223" t="s">
        <v>90</v>
      </c>
      <c r="K486" s="223" t="s">
        <v>90</v>
      </c>
      <c r="L486" s="224">
        <v>0</v>
      </c>
      <c r="M486" s="265">
        <v>0</v>
      </c>
      <c r="N486" s="265">
        <v>0</v>
      </c>
      <c r="O486" s="265">
        <f t="shared" ref="O486" si="451">H486*M486</f>
        <v>0</v>
      </c>
      <c r="P486" s="265">
        <f t="shared" ref="P486" si="452">H486*N486</f>
        <v>0</v>
      </c>
      <c r="Q486" s="266">
        <f t="shared" ref="Q486" si="453">O486+P486</f>
        <v>0</v>
      </c>
      <c r="R486" s="274"/>
    </row>
    <row r="487" spans="1:18" s="262" customFormat="1" x14ac:dyDescent="0.3">
      <c r="A487" s="273">
        <f>IF(F487="","", COUNTA($F$17:F487))</f>
        <v>434</v>
      </c>
      <c r="B487" s="165"/>
      <c r="C487" s="165"/>
      <c r="D487" s="166"/>
      <c r="E487" s="296" t="s">
        <v>685</v>
      </c>
      <c r="F487" s="295">
        <v>224</v>
      </c>
      <c r="G487" s="432">
        <v>0.1</v>
      </c>
      <c r="H487" s="264">
        <f>F487+F487*G487</f>
        <v>246.4</v>
      </c>
      <c r="I487" s="431" t="s">
        <v>105</v>
      </c>
      <c r="J487" s="223" t="s">
        <v>90</v>
      </c>
      <c r="K487" s="223" t="s">
        <v>90</v>
      </c>
      <c r="L487" s="224">
        <v>0</v>
      </c>
      <c r="M487" s="265">
        <v>0</v>
      </c>
      <c r="N487" s="265">
        <v>0</v>
      </c>
      <c r="O487" s="265">
        <f>H487*M487</f>
        <v>0</v>
      </c>
      <c r="P487" s="265">
        <f>H487*N487</f>
        <v>0</v>
      </c>
      <c r="Q487" s="266">
        <f>O487+P487</f>
        <v>0</v>
      </c>
      <c r="R487" s="274"/>
    </row>
    <row r="488" spans="1:18" s="262" customFormat="1" ht="78" x14ac:dyDescent="0.3">
      <c r="A488" s="273">
        <f>IF(F488="","", COUNTA($F$17:F488))</f>
        <v>435</v>
      </c>
      <c r="B488" s="165"/>
      <c r="C488" s="165"/>
      <c r="D488" s="166"/>
      <c r="E488" s="296" t="s">
        <v>684</v>
      </c>
      <c r="F488" s="295">
        <v>4.3881481481481481</v>
      </c>
      <c r="G488" s="432">
        <v>0.1</v>
      </c>
      <c r="H488" s="264">
        <f>G488*F488+F488</f>
        <v>4.8269629629629627</v>
      </c>
      <c r="I488" s="431" t="s">
        <v>106</v>
      </c>
      <c r="J488" s="223" t="s">
        <v>90</v>
      </c>
      <c r="K488" s="223" t="s">
        <v>90</v>
      </c>
      <c r="L488" s="224">
        <v>0</v>
      </c>
      <c r="M488" s="265">
        <v>0</v>
      </c>
      <c r="N488" s="265">
        <v>0</v>
      </c>
      <c r="O488" s="265">
        <f t="shared" ref="O488" si="454">H488*M488</f>
        <v>0</v>
      </c>
      <c r="P488" s="265">
        <f t="shared" ref="P488" si="455">H488*N488</f>
        <v>0</v>
      </c>
      <c r="Q488" s="266">
        <f t="shared" ref="Q488" si="456">O488+P488</f>
        <v>0</v>
      </c>
      <c r="R488" s="274"/>
    </row>
    <row r="489" spans="1:18" s="262" customFormat="1" x14ac:dyDescent="0.3">
      <c r="A489" s="273">
        <f>IF(F489="","", COUNTA($F$17:F489))</f>
        <v>436</v>
      </c>
      <c r="B489" s="165"/>
      <c r="C489" s="165"/>
      <c r="D489" s="166"/>
      <c r="E489" s="296" t="s">
        <v>685</v>
      </c>
      <c r="F489" s="295">
        <v>120</v>
      </c>
      <c r="G489" s="432">
        <v>0.1</v>
      </c>
      <c r="H489" s="264">
        <f>F489+F489*G489</f>
        <v>132</v>
      </c>
      <c r="I489" s="431" t="s">
        <v>105</v>
      </c>
      <c r="J489" s="223" t="s">
        <v>90</v>
      </c>
      <c r="K489" s="223" t="s">
        <v>90</v>
      </c>
      <c r="L489" s="224">
        <v>0</v>
      </c>
      <c r="M489" s="265">
        <v>0</v>
      </c>
      <c r="N489" s="265">
        <v>0</v>
      </c>
      <c r="O489" s="265">
        <f>H489*M489</f>
        <v>0</v>
      </c>
      <c r="P489" s="265">
        <f>H489*N489</f>
        <v>0</v>
      </c>
      <c r="Q489" s="266">
        <f>O489+P489</f>
        <v>0</v>
      </c>
      <c r="R489" s="274"/>
    </row>
    <row r="490" spans="1:18" s="262" customFormat="1" ht="78" x14ac:dyDescent="0.3">
      <c r="A490" s="273">
        <f>IF(F490="","", COUNTA($F$17:F490))</f>
        <v>437</v>
      </c>
      <c r="B490" s="165"/>
      <c r="C490" s="165"/>
      <c r="D490" s="166"/>
      <c r="E490" s="296" t="s">
        <v>688</v>
      </c>
      <c r="F490" s="295">
        <v>3.3618888888888887</v>
      </c>
      <c r="G490" s="432">
        <v>0.1</v>
      </c>
      <c r="H490" s="264">
        <f>G490*F490+F490</f>
        <v>3.6980777777777778</v>
      </c>
      <c r="I490" s="431" t="s">
        <v>106</v>
      </c>
      <c r="J490" s="223" t="s">
        <v>90</v>
      </c>
      <c r="K490" s="223" t="s">
        <v>90</v>
      </c>
      <c r="L490" s="224">
        <v>0</v>
      </c>
      <c r="M490" s="265">
        <v>0</v>
      </c>
      <c r="N490" s="265">
        <v>0</v>
      </c>
      <c r="O490" s="265">
        <f t="shared" ref="O490" si="457">H490*M490</f>
        <v>0</v>
      </c>
      <c r="P490" s="265">
        <f t="shared" ref="P490" si="458">H490*N490</f>
        <v>0</v>
      </c>
      <c r="Q490" s="266">
        <f t="shared" ref="Q490" si="459">O490+P490</f>
        <v>0</v>
      </c>
      <c r="R490" s="274"/>
    </row>
    <row r="491" spans="1:18" s="262" customFormat="1" x14ac:dyDescent="0.3">
      <c r="A491" s="273">
        <f>IF(F491="","", COUNTA($F$17:F491))</f>
        <v>438</v>
      </c>
      <c r="B491" s="165"/>
      <c r="C491" s="165"/>
      <c r="D491" s="166"/>
      <c r="E491" s="296" t="s">
        <v>689</v>
      </c>
      <c r="F491" s="295">
        <v>230</v>
      </c>
      <c r="G491" s="432">
        <v>0.1</v>
      </c>
      <c r="H491" s="264">
        <f>F491+F491*G491</f>
        <v>253</v>
      </c>
      <c r="I491" s="431" t="s">
        <v>105</v>
      </c>
      <c r="J491" s="223" t="s">
        <v>90</v>
      </c>
      <c r="K491" s="223" t="s">
        <v>90</v>
      </c>
      <c r="L491" s="224">
        <v>0</v>
      </c>
      <c r="M491" s="265">
        <v>0</v>
      </c>
      <c r="N491" s="265">
        <v>0</v>
      </c>
      <c r="O491" s="265">
        <f>H491*M491</f>
        <v>0</v>
      </c>
      <c r="P491" s="265">
        <f>H491*N491</f>
        <v>0</v>
      </c>
      <c r="Q491" s="266">
        <f>O491+P491</f>
        <v>0</v>
      </c>
      <c r="R491" s="274"/>
    </row>
    <row r="492" spans="1:18" s="262" customFormat="1" ht="78" x14ac:dyDescent="0.3">
      <c r="A492" s="273">
        <f>IF(F492="","", COUNTA($F$17:F492))</f>
        <v>439</v>
      </c>
      <c r="B492" s="165"/>
      <c r="C492" s="165"/>
      <c r="D492" s="166"/>
      <c r="E492" s="296" t="s">
        <v>690</v>
      </c>
      <c r="F492" s="295">
        <v>2.2914717777777782</v>
      </c>
      <c r="G492" s="432">
        <v>0.1</v>
      </c>
      <c r="H492" s="264">
        <f>G492*F492+F492</f>
        <v>2.5206189555555563</v>
      </c>
      <c r="I492" s="431" t="s">
        <v>106</v>
      </c>
      <c r="J492" s="223" t="s">
        <v>90</v>
      </c>
      <c r="K492" s="223" t="s">
        <v>90</v>
      </c>
      <c r="L492" s="224">
        <v>0</v>
      </c>
      <c r="M492" s="265">
        <v>0</v>
      </c>
      <c r="N492" s="265">
        <v>0</v>
      </c>
      <c r="O492" s="265">
        <f t="shared" ref="O492" si="460">H492*M492</f>
        <v>0</v>
      </c>
      <c r="P492" s="265">
        <f t="shared" ref="P492" si="461">H492*N492</f>
        <v>0</v>
      </c>
      <c r="Q492" s="266">
        <f t="shared" ref="Q492" si="462">O492+P492</f>
        <v>0</v>
      </c>
      <c r="R492" s="274"/>
    </row>
    <row r="493" spans="1:18" s="262" customFormat="1" x14ac:dyDescent="0.3">
      <c r="A493" s="273">
        <f>IF(F493="","", COUNTA($F$17:F493))</f>
        <v>440</v>
      </c>
      <c r="B493" s="165"/>
      <c r="C493" s="165"/>
      <c r="D493" s="166"/>
      <c r="E493" s="296" t="s">
        <v>612</v>
      </c>
      <c r="F493" s="295">
        <v>114.39000000000001</v>
      </c>
      <c r="G493" s="432">
        <v>0.1</v>
      </c>
      <c r="H493" s="264">
        <f>F493+F493*G493</f>
        <v>125.82900000000002</v>
      </c>
      <c r="I493" s="431" t="s">
        <v>105</v>
      </c>
      <c r="J493" s="223" t="s">
        <v>90</v>
      </c>
      <c r="K493" s="223" t="s">
        <v>90</v>
      </c>
      <c r="L493" s="224">
        <v>0</v>
      </c>
      <c r="M493" s="265">
        <v>0</v>
      </c>
      <c r="N493" s="265">
        <v>0</v>
      </c>
      <c r="O493" s="265">
        <f>H493*M493</f>
        <v>0</v>
      </c>
      <c r="P493" s="265">
        <f>H493*N493</f>
        <v>0</v>
      </c>
      <c r="Q493" s="266">
        <f>O493+P493</f>
        <v>0</v>
      </c>
      <c r="R493" s="274"/>
    </row>
    <row r="494" spans="1:18" s="262" customFormat="1" ht="78" x14ac:dyDescent="0.3">
      <c r="A494" s="273">
        <f>IF(F494="","", COUNTA($F$17:F494))</f>
        <v>441</v>
      </c>
      <c r="B494" s="165"/>
      <c r="C494" s="165"/>
      <c r="D494" s="166"/>
      <c r="E494" s="296" t="s">
        <v>691</v>
      </c>
      <c r="F494" s="295">
        <v>1.3353092962962965</v>
      </c>
      <c r="G494" s="432">
        <v>0.1</v>
      </c>
      <c r="H494" s="264">
        <f>G494*F494+F494</f>
        <v>1.4688402259259261</v>
      </c>
      <c r="I494" s="431" t="s">
        <v>106</v>
      </c>
      <c r="J494" s="223" t="s">
        <v>90</v>
      </c>
      <c r="K494" s="223" t="s">
        <v>90</v>
      </c>
      <c r="L494" s="224">
        <v>0</v>
      </c>
      <c r="M494" s="265">
        <v>0</v>
      </c>
      <c r="N494" s="265">
        <v>0</v>
      </c>
      <c r="O494" s="265">
        <f t="shared" ref="O494" si="463">H494*M494</f>
        <v>0</v>
      </c>
      <c r="P494" s="265">
        <f t="shared" ref="P494" si="464">H494*N494</f>
        <v>0</v>
      </c>
      <c r="Q494" s="266">
        <f t="shared" ref="Q494" si="465">O494+P494</f>
        <v>0</v>
      </c>
      <c r="R494" s="274"/>
    </row>
    <row r="495" spans="1:18" s="262" customFormat="1" x14ac:dyDescent="0.3">
      <c r="A495" s="273">
        <f>IF(F495="","", COUNTA($F$17:F495))</f>
        <v>442</v>
      </c>
      <c r="B495" s="165"/>
      <c r="C495" s="165"/>
      <c r="D495" s="166"/>
      <c r="E495" s="296" t="s">
        <v>612</v>
      </c>
      <c r="F495" s="295">
        <v>78.850000000000009</v>
      </c>
      <c r="G495" s="432">
        <v>0.1</v>
      </c>
      <c r="H495" s="264">
        <f>F495+F495*G495</f>
        <v>86.735000000000014</v>
      </c>
      <c r="I495" s="431" t="s">
        <v>105</v>
      </c>
      <c r="J495" s="223" t="s">
        <v>90</v>
      </c>
      <c r="K495" s="223" t="s">
        <v>90</v>
      </c>
      <c r="L495" s="224">
        <v>0</v>
      </c>
      <c r="M495" s="265">
        <v>0</v>
      </c>
      <c r="N495" s="265">
        <v>0</v>
      </c>
      <c r="O495" s="265">
        <f>H495*M495</f>
        <v>0</v>
      </c>
      <c r="P495" s="265">
        <f>H495*N495</f>
        <v>0</v>
      </c>
      <c r="Q495" s="266">
        <f>O495+P495</f>
        <v>0</v>
      </c>
      <c r="R495" s="274"/>
    </row>
    <row r="496" spans="1:18" s="262" customFormat="1" ht="78" x14ac:dyDescent="0.3">
      <c r="A496" s="273">
        <f>IF(F496="","", COUNTA($F$17:F496))</f>
        <v>443</v>
      </c>
      <c r="B496" s="165"/>
      <c r="C496" s="165"/>
      <c r="D496" s="166"/>
      <c r="E496" s="296" t="s">
        <v>692</v>
      </c>
      <c r="F496" s="295">
        <v>1.3212962962962962</v>
      </c>
      <c r="G496" s="432">
        <v>0.1</v>
      </c>
      <c r="H496" s="264">
        <f>G496*F496+F496</f>
        <v>1.4534259259259259</v>
      </c>
      <c r="I496" s="431" t="s">
        <v>106</v>
      </c>
      <c r="J496" s="223" t="s">
        <v>90</v>
      </c>
      <c r="K496" s="223" t="s">
        <v>90</v>
      </c>
      <c r="L496" s="224">
        <v>0</v>
      </c>
      <c r="M496" s="265">
        <v>0</v>
      </c>
      <c r="N496" s="265">
        <v>0</v>
      </c>
      <c r="O496" s="265">
        <f t="shared" ref="O496" si="466">H496*M496</f>
        <v>0</v>
      </c>
      <c r="P496" s="265">
        <f t="shared" ref="P496" si="467">H496*N496</f>
        <v>0</v>
      </c>
      <c r="Q496" s="266">
        <f t="shared" ref="Q496" si="468">O496+P496</f>
        <v>0</v>
      </c>
      <c r="R496" s="274"/>
    </row>
    <row r="497" spans="1:18" s="262" customFormat="1" x14ac:dyDescent="0.3">
      <c r="A497" s="273">
        <f>IF(F497="","", COUNTA($F$17:F497))</f>
        <v>444</v>
      </c>
      <c r="B497" s="165"/>
      <c r="C497" s="165"/>
      <c r="D497" s="166"/>
      <c r="E497" s="296" t="s">
        <v>612</v>
      </c>
      <c r="F497" s="295">
        <v>71.349999999999994</v>
      </c>
      <c r="G497" s="432">
        <v>0.1</v>
      </c>
      <c r="H497" s="264">
        <f>F497+F497*G497</f>
        <v>78.484999999999999</v>
      </c>
      <c r="I497" s="431" t="s">
        <v>105</v>
      </c>
      <c r="J497" s="223" t="s">
        <v>90</v>
      </c>
      <c r="K497" s="223" t="s">
        <v>90</v>
      </c>
      <c r="L497" s="224">
        <v>0</v>
      </c>
      <c r="M497" s="265">
        <v>0</v>
      </c>
      <c r="N497" s="265">
        <v>0</v>
      </c>
      <c r="O497" s="265">
        <f>H497*M497</f>
        <v>0</v>
      </c>
      <c r="P497" s="265">
        <f>H497*N497</f>
        <v>0</v>
      </c>
      <c r="Q497" s="266">
        <f>O497+P497</f>
        <v>0</v>
      </c>
      <c r="R497" s="274"/>
    </row>
    <row r="498" spans="1:18" s="262" customFormat="1" ht="78" x14ac:dyDescent="0.3">
      <c r="A498" s="273">
        <f>IF(F498="","", COUNTA($F$17:F498))</f>
        <v>445</v>
      </c>
      <c r="B498" s="165"/>
      <c r="C498" s="165"/>
      <c r="D498" s="166"/>
      <c r="E498" s="296" t="s">
        <v>693</v>
      </c>
      <c r="F498" s="295">
        <v>1.9911111111111111</v>
      </c>
      <c r="G498" s="432">
        <v>0.1</v>
      </c>
      <c r="H498" s="264">
        <f>G498*F498+F498</f>
        <v>2.1902222222222223</v>
      </c>
      <c r="I498" s="431" t="s">
        <v>106</v>
      </c>
      <c r="J498" s="223" t="s">
        <v>90</v>
      </c>
      <c r="K498" s="223" t="s">
        <v>90</v>
      </c>
      <c r="L498" s="224">
        <v>0</v>
      </c>
      <c r="M498" s="265">
        <v>0</v>
      </c>
      <c r="N498" s="265">
        <v>0</v>
      </c>
      <c r="O498" s="265">
        <f t="shared" ref="O498" si="469">H498*M498</f>
        <v>0</v>
      </c>
      <c r="P498" s="265">
        <f t="shared" ref="P498" si="470">H498*N498</f>
        <v>0</v>
      </c>
      <c r="Q498" s="266">
        <f t="shared" ref="Q498" si="471">O498+P498</f>
        <v>0</v>
      </c>
      <c r="R498" s="274"/>
    </row>
    <row r="499" spans="1:18" s="262" customFormat="1" x14ac:dyDescent="0.3">
      <c r="A499" s="273">
        <f>IF(F499="","", COUNTA($F$17:F499))</f>
        <v>446</v>
      </c>
      <c r="B499" s="165"/>
      <c r="C499" s="165"/>
      <c r="D499" s="166"/>
      <c r="E499" s="296" t="s">
        <v>612</v>
      </c>
      <c r="F499" s="295">
        <v>53.76</v>
      </c>
      <c r="G499" s="432">
        <v>0.1</v>
      </c>
      <c r="H499" s="264">
        <f>F499+F499*G499</f>
        <v>59.135999999999996</v>
      </c>
      <c r="I499" s="431" t="s">
        <v>105</v>
      </c>
      <c r="J499" s="223" t="s">
        <v>90</v>
      </c>
      <c r="K499" s="223" t="s">
        <v>90</v>
      </c>
      <c r="L499" s="224">
        <v>0</v>
      </c>
      <c r="M499" s="265">
        <v>0</v>
      </c>
      <c r="N499" s="265">
        <v>0</v>
      </c>
      <c r="O499" s="265">
        <f>H499*M499</f>
        <v>0</v>
      </c>
      <c r="P499" s="265">
        <f>H499*N499</f>
        <v>0</v>
      </c>
      <c r="Q499" s="266">
        <f>O499+P499</f>
        <v>0</v>
      </c>
      <c r="R499" s="274"/>
    </row>
    <row r="500" spans="1:18" s="262" customFormat="1" ht="46.8" x14ac:dyDescent="0.3">
      <c r="A500" s="273">
        <f>IF(F500="","", COUNTA($F$17:F500))</f>
        <v>447</v>
      </c>
      <c r="B500" s="165"/>
      <c r="C500" s="165"/>
      <c r="D500" s="166"/>
      <c r="E500" s="296" t="s">
        <v>680</v>
      </c>
      <c r="F500" s="295">
        <v>17.788996296296297</v>
      </c>
      <c r="G500" s="432">
        <v>0.1</v>
      </c>
      <c r="H500" s="264">
        <f>G500*F500+F500</f>
        <v>19.567895925925928</v>
      </c>
      <c r="I500" s="431" t="s">
        <v>106</v>
      </c>
      <c r="J500" s="223" t="s">
        <v>90</v>
      </c>
      <c r="K500" s="223" t="s">
        <v>90</v>
      </c>
      <c r="L500" s="224">
        <v>0</v>
      </c>
      <c r="M500" s="265">
        <v>0</v>
      </c>
      <c r="N500" s="265">
        <v>0</v>
      </c>
      <c r="O500" s="265">
        <f t="shared" ref="O500" si="472">H500*M500</f>
        <v>0</v>
      </c>
      <c r="P500" s="265">
        <f t="shared" ref="P500" si="473">H500*N500</f>
        <v>0</v>
      </c>
      <c r="Q500" s="266">
        <f t="shared" ref="Q500" si="474">O500+P500</f>
        <v>0</v>
      </c>
      <c r="R500" s="274"/>
    </row>
    <row r="501" spans="1:18" s="262" customFormat="1" x14ac:dyDescent="0.3">
      <c r="A501" s="273">
        <f>IF(F501="","", COUNTA($F$17:F501))</f>
        <v>448</v>
      </c>
      <c r="B501" s="165"/>
      <c r="C501" s="165"/>
      <c r="D501" s="166"/>
      <c r="E501" s="296" t="s">
        <v>681</v>
      </c>
      <c r="F501" s="295">
        <v>1798.2</v>
      </c>
      <c r="G501" s="432">
        <v>0.1</v>
      </c>
      <c r="H501" s="264">
        <f>F501+F501*G501</f>
        <v>1978.02</v>
      </c>
      <c r="I501" s="431" t="s">
        <v>105</v>
      </c>
      <c r="J501" s="223" t="s">
        <v>90</v>
      </c>
      <c r="K501" s="223" t="s">
        <v>90</v>
      </c>
      <c r="L501" s="224">
        <v>0</v>
      </c>
      <c r="M501" s="265">
        <v>0</v>
      </c>
      <c r="N501" s="265">
        <v>0</v>
      </c>
      <c r="O501" s="265">
        <f>H501*M501</f>
        <v>0</v>
      </c>
      <c r="P501" s="265">
        <f>H501*N501</f>
        <v>0</v>
      </c>
      <c r="Q501" s="266">
        <f>O501+P501</f>
        <v>0</v>
      </c>
      <c r="R501" s="274"/>
    </row>
    <row r="502" spans="1:18" s="262" customFormat="1" ht="62.4" x14ac:dyDescent="0.3">
      <c r="A502" s="273">
        <f>IF(F502="","", COUNTA($F$17:F502))</f>
        <v>449</v>
      </c>
      <c r="B502" s="165"/>
      <c r="C502" s="165"/>
      <c r="D502" s="166"/>
      <c r="E502" s="296" t="s">
        <v>694</v>
      </c>
      <c r="F502" s="295">
        <v>3.2833670359259264</v>
      </c>
      <c r="G502" s="432">
        <v>0.1</v>
      </c>
      <c r="H502" s="264">
        <f>G502*F502+F502</f>
        <v>3.6117037395185192</v>
      </c>
      <c r="I502" s="431" t="s">
        <v>106</v>
      </c>
      <c r="J502" s="223" t="s">
        <v>90</v>
      </c>
      <c r="K502" s="223" t="s">
        <v>90</v>
      </c>
      <c r="L502" s="224">
        <v>0</v>
      </c>
      <c r="M502" s="265">
        <v>0</v>
      </c>
      <c r="N502" s="265">
        <v>0</v>
      </c>
      <c r="O502" s="265">
        <f t="shared" ref="O502" si="475">H502*M502</f>
        <v>0</v>
      </c>
      <c r="P502" s="265">
        <f t="shared" ref="P502" si="476">H502*N502</f>
        <v>0</v>
      </c>
      <c r="Q502" s="266">
        <f t="shared" ref="Q502" si="477">O502+P502</f>
        <v>0</v>
      </c>
      <c r="R502" s="274"/>
    </row>
    <row r="503" spans="1:18" s="262" customFormat="1" x14ac:dyDescent="0.3">
      <c r="A503" s="273">
        <f>IF(F503="","", COUNTA($F$17:F503))</f>
        <v>450</v>
      </c>
      <c r="B503" s="165"/>
      <c r="C503" s="165"/>
      <c r="D503" s="166"/>
      <c r="E503" s="296" t="s">
        <v>695</v>
      </c>
      <c r="F503" s="295">
        <v>320</v>
      </c>
      <c r="G503" s="432">
        <v>0.1</v>
      </c>
      <c r="H503" s="264">
        <f>F503+F503*G503</f>
        <v>352</v>
      </c>
      <c r="I503" s="431" t="s">
        <v>105</v>
      </c>
      <c r="J503" s="223" t="s">
        <v>90</v>
      </c>
      <c r="K503" s="223" t="s">
        <v>90</v>
      </c>
      <c r="L503" s="224">
        <v>0</v>
      </c>
      <c r="M503" s="265">
        <v>0</v>
      </c>
      <c r="N503" s="265">
        <v>0</v>
      </c>
      <c r="O503" s="265">
        <f>H503*M503</f>
        <v>0</v>
      </c>
      <c r="P503" s="265">
        <f>H503*N503</f>
        <v>0</v>
      </c>
      <c r="Q503" s="266">
        <f>O503+P503</f>
        <v>0</v>
      </c>
      <c r="R503" s="274"/>
    </row>
    <row r="504" spans="1:18" s="262" customFormat="1" ht="78" x14ac:dyDescent="0.3">
      <c r="A504" s="273">
        <f>IF(F504="","", COUNTA($F$17:F504))</f>
        <v>451</v>
      </c>
      <c r="B504" s="165"/>
      <c r="C504" s="165"/>
      <c r="D504" s="166"/>
      <c r="E504" s="296" t="s">
        <v>696</v>
      </c>
      <c r="F504" s="295">
        <v>10.904394163703705</v>
      </c>
      <c r="G504" s="432">
        <v>0.1</v>
      </c>
      <c r="H504" s="264">
        <f>G504*F504+F504</f>
        <v>11.994833580074076</v>
      </c>
      <c r="I504" s="431" t="s">
        <v>106</v>
      </c>
      <c r="J504" s="223" t="s">
        <v>90</v>
      </c>
      <c r="K504" s="223" t="s">
        <v>90</v>
      </c>
      <c r="L504" s="224">
        <v>0</v>
      </c>
      <c r="M504" s="265">
        <v>0</v>
      </c>
      <c r="N504" s="265">
        <v>0</v>
      </c>
      <c r="O504" s="265">
        <f t="shared" ref="O504" si="478">H504*M504</f>
        <v>0</v>
      </c>
      <c r="P504" s="265">
        <f t="shared" ref="P504" si="479">H504*N504</f>
        <v>0</v>
      </c>
      <c r="Q504" s="266">
        <f t="shared" ref="Q504" si="480">O504+P504</f>
        <v>0</v>
      </c>
      <c r="R504" s="274"/>
    </row>
    <row r="505" spans="1:18" s="262" customFormat="1" x14ac:dyDescent="0.3">
      <c r="A505" s="273">
        <f>IF(F505="","", COUNTA($F$17:F505))</f>
        <v>452</v>
      </c>
      <c r="B505" s="165"/>
      <c r="C505" s="165"/>
      <c r="D505" s="166"/>
      <c r="E505" s="296" t="s">
        <v>697</v>
      </c>
      <c r="F505" s="295">
        <v>1324</v>
      </c>
      <c r="G505" s="291">
        <v>0</v>
      </c>
      <c r="H505" s="299">
        <v>1324</v>
      </c>
      <c r="I505" s="297"/>
      <c r="J505" s="223"/>
      <c r="K505" s="223"/>
      <c r="L505" s="224"/>
      <c r="M505" s="265"/>
      <c r="N505" s="265"/>
      <c r="O505" s="265"/>
      <c r="P505" s="265"/>
      <c r="Q505" s="266"/>
      <c r="R505" s="274"/>
    </row>
    <row r="506" spans="1:18" s="262" customFormat="1" ht="62.4" x14ac:dyDescent="0.3">
      <c r="A506" s="273">
        <f>IF(F506="","", COUNTA($F$17:F506))</f>
        <v>453</v>
      </c>
      <c r="B506" s="165"/>
      <c r="C506" s="165"/>
      <c r="D506" s="166"/>
      <c r="E506" s="296" t="s">
        <v>698</v>
      </c>
      <c r="F506" s="295">
        <v>30.177095822222221</v>
      </c>
      <c r="G506" s="432">
        <v>0.1</v>
      </c>
      <c r="H506" s="264">
        <f>G506*F506+F506</f>
        <v>33.194805404444445</v>
      </c>
      <c r="I506" s="431" t="s">
        <v>106</v>
      </c>
      <c r="J506" s="223" t="s">
        <v>90</v>
      </c>
      <c r="K506" s="223" t="s">
        <v>90</v>
      </c>
      <c r="L506" s="224">
        <v>0</v>
      </c>
      <c r="M506" s="265">
        <v>0</v>
      </c>
      <c r="N506" s="265">
        <v>0</v>
      </c>
      <c r="O506" s="265">
        <f t="shared" ref="O506" si="481">H506*M506</f>
        <v>0</v>
      </c>
      <c r="P506" s="265">
        <f t="shared" ref="P506" si="482">H506*N506</f>
        <v>0</v>
      </c>
      <c r="Q506" s="266">
        <f t="shared" ref="Q506" si="483">O506+P506</f>
        <v>0</v>
      </c>
      <c r="R506" s="274"/>
    </row>
    <row r="507" spans="1:18" s="262" customFormat="1" x14ac:dyDescent="0.3">
      <c r="A507" s="273">
        <f>IF(F507="","", COUNTA($F$17:F507))</f>
        <v>454</v>
      </c>
      <c r="B507" s="165"/>
      <c r="C507" s="165"/>
      <c r="D507" s="166"/>
      <c r="E507" s="296" t="s">
        <v>699</v>
      </c>
      <c r="F507" s="295">
        <v>2224.44</v>
      </c>
      <c r="G507" s="432">
        <v>0.1</v>
      </c>
      <c r="H507" s="264">
        <f>F507+F507*G507</f>
        <v>2446.884</v>
      </c>
      <c r="I507" s="431" t="s">
        <v>105</v>
      </c>
      <c r="J507" s="223" t="s">
        <v>90</v>
      </c>
      <c r="K507" s="223" t="s">
        <v>90</v>
      </c>
      <c r="L507" s="224">
        <v>0</v>
      </c>
      <c r="M507" s="265">
        <v>0</v>
      </c>
      <c r="N507" s="265">
        <v>0</v>
      </c>
      <c r="O507" s="265">
        <f>H507*M507</f>
        <v>0</v>
      </c>
      <c r="P507" s="265">
        <f>H507*N507</f>
        <v>0</v>
      </c>
      <c r="Q507" s="266">
        <f>O507+P507</f>
        <v>0</v>
      </c>
      <c r="R507" s="274"/>
    </row>
    <row r="508" spans="1:18" s="262" customFormat="1" ht="62.4" x14ac:dyDescent="0.3">
      <c r="A508" s="273">
        <f>IF(F508="","", COUNTA($F$17:F508))</f>
        <v>455</v>
      </c>
      <c r="B508" s="165"/>
      <c r="C508" s="165"/>
      <c r="D508" s="166"/>
      <c r="E508" s="296" t="s">
        <v>700</v>
      </c>
      <c r="F508" s="295">
        <v>6.7367000000000008</v>
      </c>
      <c r="G508" s="432">
        <v>0.1</v>
      </c>
      <c r="H508" s="264">
        <f>G508*F508+F508</f>
        <v>7.4103700000000012</v>
      </c>
      <c r="I508" s="431" t="s">
        <v>106</v>
      </c>
      <c r="J508" s="223" t="s">
        <v>90</v>
      </c>
      <c r="K508" s="223" t="s">
        <v>90</v>
      </c>
      <c r="L508" s="224">
        <v>0</v>
      </c>
      <c r="M508" s="265">
        <v>0</v>
      </c>
      <c r="N508" s="265">
        <v>0</v>
      </c>
      <c r="O508" s="265">
        <f t="shared" ref="O508" si="484">H508*M508</f>
        <v>0</v>
      </c>
      <c r="P508" s="265">
        <f t="shared" ref="P508" si="485">H508*N508</f>
        <v>0</v>
      </c>
      <c r="Q508" s="266">
        <f t="shared" ref="Q508" si="486">O508+P508</f>
        <v>0</v>
      </c>
      <c r="R508" s="274"/>
    </row>
    <row r="509" spans="1:18" s="262" customFormat="1" x14ac:dyDescent="0.3">
      <c r="A509" s="273">
        <f>IF(F509="","", COUNTA($F$17:F509))</f>
        <v>456</v>
      </c>
      <c r="B509" s="165"/>
      <c r="C509" s="165"/>
      <c r="D509" s="166"/>
      <c r="E509" s="296" t="s">
        <v>701</v>
      </c>
      <c r="F509" s="295">
        <v>546</v>
      </c>
      <c r="G509" s="432">
        <v>0.1</v>
      </c>
      <c r="H509" s="264">
        <f>F509+F509*G509</f>
        <v>600.6</v>
      </c>
      <c r="I509" s="431" t="s">
        <v>105</v>
      </c>
      <c r="J509" s="223" t="s">
        <v>90</v>
      </c>
      <c r="K509" s="223" t="s">
        <v>90</v>
      </c>
      <c r="L509" s="224">
        <v>0</v>
      </c>
      <c r="M509" s="265">
        <v>0</v>
      </c>
      <c r="N509" s="265">
        <v>0</v>
      </c>
      <c r="O509" s="265">
        <f>H509*M509</f>
        <v>0</v>
      </c>
      <c r="P509" s="265">
        <f>H509*N509</f>
        <v>0</v>
      </c>
      <c r="Q509" s="266">
        <f>O509+P509</f>
        <v>0</v>
      </c>
      <c r="R509" s="274"/>
    </row>
    <row r="510" spans="1:18" s="262" customFormat="1" x14ac:dyDescent="0.3">
      <c r="A510" s="273"/>
      <c r="B510" s="165"/>
      <c r="C510" s="165"/>
      <c r="D510" s="166"/>
      <c r="E510" s="300"/>
      <c r="F510" s="291"/>
      <c r="G510" s="291"/>
      <c r="H510" s="292"/>
      <c r="I510" s="291"/>
      <c r="J510" s="223"/>
      <c r="K510" s="223"/>
      <c r="L510" s="224"/>
      <c r="M510" s="265"/>
      <c r="N510" s="265"/>
      <c r="O510" s="265"/>
      <c r="P510" s="265"/>
      <c r="Q510" s="266"/>
      <c r="R510" s="274"/>
    </row>
    <row r="511" spans="1:18" s="262" customFormat="1" x14ac:dyDescent="0.3">
      <c r="A511" s="273"/>
      <c r="B511" s="165"/>
      <c r="C511" s="165"/>
      <c r="D511" s="166"/>
      <c r="E511" s="293" t="s">
        <v>702</v>
      </c>
      <c r="F511" s="295"/>
      <c r="G511" s="295"/>
      <c r="H511" s="295"/>
      <c r="I511" s="297"/>
      <c r="J511" s="223"/>
      <c r="K511" s="223"/>
      <c r="L511" s="224"/>
      <c r="M511" s="265"/>
      <c r="N511" s="265"/>
      <c r="O511" s="265"/>
      <c r="P511" s="265"/>
      <c r="Q511" s="266"/>
      <c r="R511" s="274"/>
    </row>
    <row r="512" spans="1:18" s="262" customFormat="1" ht="62.4" x14ac:dyDescent="0.3">
      <c r="A512" s="273">
        <f>IF(F512="","", COUNTA($F$17:F512))</f>
        <v>457</v>
      </c>
      <c r="B512" s="165"/>
      <c r="C512" s="165"/>
      <c r="D512" s="166"/>
      <c r="E512" s="296" t="s">
        <v>703</v>
      </c>
      <c r="F512" s="295">
        <v>678.14</v>
      </c>
      <c r="G512" s="432">
        <v>0.1</v>
      </c>
      <c r="H512" s="264">
        <f>G512*F512+F512</f>
        <v>745.95399999999995</v>
      </c>
      <c r="I512" s="431" t="s">
        <v>122</v>
      </c>
      <c r="J512" s="223" t="s">
        <v>90</v>
      </c>
      <c r="K512" s="223" t="s">
        <v>90</v>
      </c>
      <c r="L512" s="224">
        <v>0</v>
      </c>
      <c r="M512" s="265">
        <v>0</v>
      </c>
      <c r="N512" s="265">
        <v>0</v>
      </c>
      <c r="O512" s="265">
        <f>H512*M512</f>
        <v>0</v>
      </c>
      <c r="P512" s="265">
        <f>H512*N512</f>
        <v>0</v>
      </c>
      <c r="Q512" s="266">
        <f t="shared" ref="Q512" si="487">O512+P512</f>
        <v>0</v>
      </c>
      <c r="R512" s="274"/>
    </row>
    <row r="513" spans="1:18" s="262" customFormat="1" x14ac:dyDescent="0.3">
      <c r="A513" s="273">
        <f>IF(F513="","", COUNTA($F$17:F513))</f>
        <v>458</v>
      </c>
      <c r="B513" s="165"/>
      <c r="C513" s="165"/>
      <c r="D513" s="166"/>
      <c r="E513" s="296" t="s">
        <v>704</v>
      </c>
      <c r="F513" s="295">
        <v>1808.2259999999999</v>
      </c>
      <c r="G513" s="432">
        <v>0.1</v>
      </c>
      <c r="H513" s="264">
        <f>F513+F513*G513</f>
        <v>1989.0485999999999</v>
      </c>
      <c r="I513" s="431" t="s">
        <v>105</v>
      </c>
      <c r="J513" s="223" t="s">
        <v>90</v>
      </c>
      <c r="K513" s="223" t="s">
        <v>90</v>
      </c>
      <c r="L513" s="224">
        <v>0</v>
      </c>
      <c r="M513" s="265">
        <v>0</v>
      </c>
      <c r="N513" s="265">
        <v>0</v>
      </c>
      <c r="O513" s="265">
        <f>H513*M513</f>
        <v>0</v>
      </c>
      <c r="P513" s="265">
        <f>H513*N513</f>
        <v>0</v>
      </c>
      <c r="Q513" s="266">
        <f>O513+P513</f>
        <v>0</v>
      </c>
      <c r="R513" s="274"/>
    </row>
    <row r="514" spans="1:18" s="262" customFormat="1" ht="140.4" x14ac:dyDescent="0.3">
      <c r="A514" s="273">
        <f>IF(F514="","", COUNTA($F$17:F514))</f>
        <v>459</v>
      </c>
      <c r="B514" s="165"/>
      <c r="C514" s="165"/>
      <c r="D514" s="166"/>
      <c r="E514" s="296" t="s">
        <v>705</v>
      </c>
      <c r="F514" s="295">
        <v>13.117634551851856</v>
      </c>
      <c r="G514" s="432">
        <v>0.1</v>
      </c>
      <c r="H514" s="264">
        <f>G514*F514+F514</f>
        <v>14.42939800703704</v>
      </c>
      <c r="I514" s="431" t="s">
        <v>106</v>
      </c>
      <c r="J514" s="223" t="s">
        <v>90</v>
      </c>
      <c r="K514" s="223" t="s">
        <v>90</v>
      </c>
      <c r="L514" s="224">
        <v>0</v>
      </c>
      <c r="M514" s="265">
        <v>0</v>
      </c>
      <c r="N514" s="265">
        <v>0</v>
      </c>
      <c r="O514" s="265">
        <f t="shared" ref="O514" si="488">H514*M514</f>
        <v>0</v>
      </c>
      <c r="P514" s="265">
        <f t="shared" ref="P514" si="489">H514*N514</f>
        <v>0</v>
      </c>
      <c r="Q514" s="266">
        <f t="shared" ref="Q514" si="490">O514+P514</f>
        <v>0</v>
      </c>
      <c r="R514" s="274"/>
    </row>
    <row r="515" spans="1:18" s="262" customFormat="1" x14ac:dyDescent="0.3">
      <c r="A515" s="273">
        <f>IF(F515="","", COUNTA($F$17:F515))</f>
        <v>460</v>
      </c>
      <c r="B515" s="165"/>
      <c r="C515" s="165"/>
      <c r="D515" s="166"/>
      <c r="E515" s="296" t="s">
        <v>706</v>
      </c>
      <c r="F515" s="295">
        <v>1058.68</v>
      </c>
      <c r="G515" s="432">
        <v>0.1</v>
      </c>
      <c r="H515" s="264">
        <f>F515+F515*G515</f>
        <v>1164.548</v>
      </c>
      <c r="I515" s="431" t="s">
        <v>105</v>
      </c>
      <c r="J515" s="223" t="s">
        <v>90</v>
      </c>
      <c r="K515" s="223" t="s">
        <v>90</v>
      </c>
      <c r="L515" s="224">
        <v>0</v>
      </c>
      <c r="M515" s="265">
        <v>0</v>
      </c>
      <c r="N515" s="265">
        <v>0</v>
      </c>
      <c r="O515" s="265">
        <f>H515*M515</f>
        <v>0</v>
      </c>
      <c r="P515" s="265">
        <f>H515*N515</f>
        <v>0</v>
      </c>
      <c r="Q515" s="266">
        <f>O515+P515</f>
        <v>0</v>
      </c>
      <c r="R515" s="274"/>
    </row>
    <row r="516" spans="1:18" s="262" customFormat="1" ht="62.4" x14ac:dyDescent="0.3">
      <c r="A516" s="273">
        <f>IF(F516="","", COUNTA($F$17:F516))</f>
        <v>461</v>
      </c>
      <c r="B516" s="165"/>
      <c r="C516" s="165"/>
      <c r="D516" s="166"/>
      <c r="E516" s="296" t="s">
        <v>707</v>
      </c>
      <c r="F516" s="295">
        <v>7.3944736607407417</v>
      </c>
      <c r="G516" s="432">
        <v>0.1</v>
      </c>
      <c r="H516" s="264">
        <f>G516*F516+F516</f>
        <v>8.1339210268148161</v>
      </c>
      <c r="I516" s="431" t="s">
        <v>106</v>
      </c>
      <c r="J516" s="223" t="s">
        <v>90</v>
      </c>
      <c r="K516" s="223" t="s">
        <v>90</v>
      </c>
      <c r="L516" s="224">
        <v>0</v>
      </c>
      <c r="M516" s="265">
        <v>0</v>
      </c>
      <c r="N516" s="265">
        <v>0</v>
      </c>
      <c r="O516" s="265">
        <f t="shared" ref="O516" si="491">H516*M516</f>
        <v>0</v>
      </c>
      <c r="P516" s="265">
        <f t="shared" ref="P516" si="492">H516*N516</f>
        <v>0</v>
      </c>
      <c r="Q516" s="266">
        <f t="shared" ref="Q516" si="493">O516+P516</f>
        <v>0</v>
      </c>
      <c r="R516" s="274"/>
    </row>
    <row r="517" spans="1:18" s="262" customFormat="1" x14ac:dyDescent="0.3">
      <c r="A517" s="273">
        <f>IF(F517="","", COUNTA($F$17:F517))</f>
        <v>462</v>
      </c>
      <c r="B517" s="165"/>
      <c r="C517" s="165"/>
      <c r="D517" s="166"/>
      <c r="E517" s="296" t="s">
        <v>695</v>
      </c>
      <c r="F517" s="295">
        <v>720</v>
      </c>
      <c r="G517" s="432">
        <v>0.1</v>
      </c>
      <c r="H517" s="264">
        <f>F517+F517*G517</f>
        <v>792</v>
      </c>
      <c r="I517" s="431" t="s">
        <v>105</v>
      </c>
      <c r="J517" s="223" t="s">
        <v>90</v>
      </c>
      <c r="K517" s="223" t="s">
        <v>90</v>
      </c>
      <c r="L517" s="224">
        <v>0</v>
      </c>
      <c r="M517" s="265">
        <v>0</v>
      </c>
      <c r="N517" s="265">
        <v>0</v>
      </c>
      <c r="O517" s="265">
        <f>H517*M517</f>
        <v>0</v>
      </c>
      <c r="P517" s="265">
        <f>H517*N517</f>
        <v>0</v>
      </c>
      <c r="Q517" s="266">
        <f>O517+P517</f>
        <v>0</v>
      </c>
      <c r="R517" s="274"/>
    </row>
    <row r="518" spans="1:18" s="262" customFormat="1" ht="156" x14ac:dyDescent="0.3">
      <c r="A518" s="273">
        <f>IF(F518="","", COUNTA($F$17:F518))</f>
        <v>463</v>
      </c>
      <c r="B518" s="165"/>
      <c r="C518" s="165"/>
      <c r="D518" s="166"/>
      <c r="E518" s="296" t="s">
        <v>708</v>
      </c>
      <c r="F518" s="295">
        <v>2.1255066666666669</v>
      </c>
      <c r="G518" s="432">
        <v>0.1</v>
      </c>
      <c r="H518" s="264">
        <f>G518*F518+F518</f>
        <v>2.3380573333333334</v>
      </c>
      <c r="I518" s="431" t="s">
        <v>106</v>
      </c>
      <c r="J518" s="223" t="s">
        <v>90</v>
      </c>
      <c r="K518" s="223" t="s">
        <v>90</v>
      </c>
      <c r="L518" s="224">
        <v>0</v>
      </c>
      <c r="M518" s="265">
        <v>0</v>
      </c>
      <c r="N518" s="265">
        <v>0</v>
      </c>
      <c r="O518" s="265">
        <f t="shared" ref="O518" si="494">H518*M518</f>
        <v>0</v>
      </c>
      <c r="P518" s="265">
        <f t="shared" ref="P518" si="495">H518*N518</f>
        <v>0</v>
      </c>
      <c r="Q518" s="266">
        <f t="shared" ref="Q518" si="496">O518+P518</f>
        <v>0</v>
      </c>
      <c r="R518" s="274"/>
    </row>
    <row r="519" spans="1:18" s="262" customFormat="1" x14ac:dyDescent="0.3">
      <c r="A519" s="273">
        <f>IF(F519="","", COUNTA($F$17:F519))</f>
        <v>464</v>
      </c>
      <c r="B519" s="165"/>
      <c r="C519" s="165"/>
      <c r="D519" s="166"/>
      <c r="E519" s="296" t="s">
        <v>709</v>
      </c>
      <c r="F519" s="295">
        <v>210.33911999999998</v>
      </c>
      <c r="G519" s="432">
        <v>0.1</v>
      </c>
      <c r="H519" s="264">
        <f>F519+F519*G519</f>
        <v>231.37303199999997</v>
      </c>
      <c r="I519" s="431" t="s">
        <v>105</v>
      </c>
      <c r="J519" s="223" t="s">
        <v>90</v>
      </c>
      <c r="K519" s="223" t="s">
        <v>90</v>
      </c>
      <c r="L519" s="224">
        <v>0</v>
      </c>
      <c r="M519" s="265">
        <v>0</v>
      </c>
      <c r="N519" s="265">
        <v>0</v>
      </c>
      <c r="O519" s="265">
        <f>H519*M519</f>
        <v>0</v>
      </c>
      <c r="P519" s="265">
        <f>H519*N519</f>
        <v>0</v>
      </c>
      <c r="Q519" s="266">
        <f>O519+P519</f>
        <v>0</v>
      </c>
      <c r="R519" s="274"/>
    </row>
    <row r="520" spans="1:18" s="262" customFormat="1" ht="62.4" x14ac:dyDescent="0.3">
      <c r="A520" s="273">
        <f>IF(F520="","", COUNTA($F$17:F520))</f>
        <v>465</v>
      </c>
      <c r="B520" s="165"/>
      <c r="C520" s="165"/>
      <c r="D520" s="166"/>
      <c r="E520" s="296" t="s">
        <v>710</v>
      </c>
      <c r="F520" s="295">
        <v>2.4770416055555557</v>
      </c>
      <c r="G520" s="432">
        <v>0.1</v>
      </c>
      <c r="H520" s="264">
        <f>G520*F520+F520</f>
        <v>2.7247457661111114</v>
      </c>
      <c r="I520" s="431" t="s">
        <v>106</v>
      </c>
      <c r="J520" s="223" t="s">
        <v>90</v>
      </c>
      <c r="K520" s="223" t="s">
        <v>90</v>
      </c>
      <c r="L520" s="224">
        <v>0</v>
      </c>
      <c r="M520" s="265">
        <v>0</v>
      </c>
      <c r="N520" s="265">
        <v>0</v>
      </c>
      <c r="O520" s="265">
        <f t="shared" ref="O520" si="497">H520*M520</f>
        <v>0</v>
      </c>
      <c r="P520" s="265">
        <f t="shared" ref="P520" si="498">H520*N520</f>
        <v>0</v>
      </c>
      <c r="Q520" s="266">
        <f t="shared" ref="Q520" si="499">O520+P520</f>
        <v>0</v>
      </c>
      <c r="R520" s="274"/>
    </row>
    <row r="521" spans="1:18" s="262" customFormat="1" x14ac:dyDescent="0.3">
      <c r="A521" s="273">
        <f>IF(F521="","", COUNTA($F$17:F521))</f>
        <v>466</v>
      </c>
      <c r="B521" s="165"/>
      <c r="C521" s="165"/>
      <c r="D521" s="166"/>
      <c r="E521" s="296" t="s">
        <v>711</v>
      </c>
      <c r="F521" s="295">
        <v>400.59899999999999</v>
      </c>
      <c r="G521" s="432">
        <v>0.1</v>
      </c>
      <c r="H521" s="264">
        <f>F521+F521*G521</f>
        <v>440.65890000000002</v>
      </c>
      <c r="I521" s="431" t="s">
        <v>105</v>
      </c>
      <c r="J521" s="223" t="s">
        <v>90</v>
      </c>
      <c r="K521" s="223" t="s">
        <v>90</v>
      </c>
      <c r="L521" s="224">
        <v>0</v>
      </c>
      <c r="M521" s="265">
        <v>0</v>
      </c>
      <c r="N521" s="265">
        <v>0</v>
      </c>
      <c r="O521" s="265">
        <f>H521*M521</f>
        <v>0</v>
      </c>
      <c r="P521" s="265">
        <f>H521*N521</f>
        <v>0</v>
      </c>
      <c r="Q521" s="266">
        <f>O521+P521</f>
        <v>0</v>
      </c>
      <c r="R521" s="274"/>
    </row>
    <row r="522" spans="1:18" s="262" customFormat="1" x14ac:dyDescent="0.3">
      <c r="A522" s="273"/>
      <c r="B522" s="165"/>
      <c r="C522" s="165"/>
      <c r="D522" s="166"/>
      <c r="E522" s="300"/>
      <c r="F522" s="291"/>
      <c r="G522" s="291"/>
      <c r="H522" s="292"/>
      <c r="I522" s="291"/>
      <c r="J522" s="223"/>
      <c r="K522" s="223"/>
      <c r="L522" s="224"/>
      <c r="M522" s="265"/>
      <c r="N522" s="265"/>
      <c r="O522" s="265"/>
      <c r="P522" s="265"/>
      <c r="Q522" s="266"/>
      <c r="R522" s="274"/>
    </row>
    <row r="523" spans="1:18" s="262" customFormat="1" x14ac:dyDescent="0.3">
      <c r="A523" s="273"/>
      <c r="B523" s="165"/>
      <c r="C523" s="165"/>
      <c r="D523" s="166"/>
      <c r="E523" s="293" t="s">
        <v>712</v>
      </c>
      <c r="F523" s="295"/>
      <c r="G523" s="295"/>
      <c r="H523" s="295"/>
      <c r="I523" s="297"/>
      <c r="J523" s="223"/>
      <c r="K523" s="223"/>
      <c r="L523" s="224"/>
      <c r="M523" s="265"/>
      <c r="N523" s="265"/>
      <c r="O523" s="265"/>
      <c r="P523" s="265"/>
      <c r="Q523" s="266"/>
      <c r="R523" s="274"/>
    </row>
    <row r="524" spans="1:18" s="262" customFormat="1" ht="46.8" x14ac:dyDescent="0.3">
      <c r="A524" s="273">
        <f>IF(F524="","", COUNTA($F$17:F524))</f>
        <v>467</v>
      </c>
      <c r="B524" s="165"/>
      <c r="C524" s="165"/>
      <c r="D524" s="166"/>
      <c r="E524" s="296" t="s">
        <v>713</v>
      </c>
      <c r="F524" s="295">
        <v>1.1824999999999999</v>
      </c>
      <c r="G524" s="432">
        <v>0.1</v>
      </c>
      <c r="H524" s="264">
        <f>G524*F524+F524</f>
        <v>1.3007499999999999</v>
      </c>
      <c r="I524" s="431" t="s">
        <v>106</v>
      </c>
      <c r="J524" s="223" t="s">
        <v>90</v>
      </c>
      <c r="K524" s="223" t="s">
        <v>90</v>
      </c>
      <c r="L524" s="224">
        <v>0</v>
      </c>
      <c r="M524" s="265">
        <v>0</v>
      </c>
      <c r="N524" s="265">
        <v>0</v>
      </c>
      <c r="O524" s="265">
        <f t="shared" ref="O524" si="500">H524*M524</f>
        <v>0</v>
      </c>
      <c r="P524" s="265">
        <f t="shared" ref="P524" si="501">H524*N524</f>
        <v>0</v>
      </c>
      <c r="Q524" s="266">
        <f t="shared" ref="Q524" si="502">O524+P524</f>
        <v>0</v>
      </c>
      <c r="R524" s="274"/>
    </row>
    <row r="525" spans="1:18" s="262" customFormat="1" x14ac:dyDescent="0.3">
      <c r="A525" s="273"/>
      <c r="B525" s="165"/>
      <c r="C525" s="165"/>
      <c r="D525" s="166"/>
      <c r="E525" s="300"/>
      <c r="F525" s="291"/>
      <c r="G525" s="291"/>
      <c r="H525" s="292"/>
      <c r="I525" s="291"/>
      <c r="J525" s="223"/>
      <c r="K525" s="223"/>
      <c r="L525" s="224"/>
      <c r="M525" s="265"/>
      <c r="N525" s="265"/>
      <c r="O525" s="265"/>
      <c r="P525" s="265"/>
      <c r="Q525" s="266"/>
      <c r="R525" s="274"/>
    </row>
    <row r="526" spans="1:18" s="262" customFormat="1" x14ac:dyDescent="0.3">
      <c r="A526" s="273"/>
      <c r="B526" s="165"/>
      <c r="C526" s="165"/>
      <c r="D526" s="166"/>
      <c r="E526" s="293" t="s">
        <v>714</v>
      </c>
      <c r="F526" s="295"/>
      <c r="G526" s="295"/>
      <c r="H526" s="295"/>
      <c r="I526" s="297"/>
      <c r="J526" s="223"/>
      <c r="K526" s="223"/>
      <c r="L526" s="224"/>
      <c r="M526" s="265"/>
      <c r="N526" s="265"/>
      <c r="O526" s="265"/>
      <c r="P526" s="265"/>
      <c r="Q526" s="266"/>
      <c r="R526" s="274"/>
    </row>
    <row r="527" spans="1:18" s="262" customFormat="1" ht="78" x14ac:dyDescent="0.3">
      <c r="A527" s="273">
        <f>IF(F527="","", COUNTA($F$17:F527))</f>
        <v>468</v>
      </c>
      <c r="B527" s="165"/>
      <c r="C527" s="165"/>
      <c r="D527" s="166"/>
      <c r="E527" s="296" t="s">
        <v>715</v>
      </c>
      <c r="F527" s="295">
        <v>106</v>
      </c>
      <c r="G527" s="272">
        <v>0</v>
      </c>
      <c r="H527" s="264">
        <f t="shared" ref="H527" si="503">F527+G527*F527</f>
        <v>106</v>
      </c>
      <c r="I527" s="263" t="s">
        <v>104</v>
      </c>
      <c r="J527" s="223" t="s">
        <v>90</v>
      </c>
      <c r="K527" s="223" t="s">
        <v>90</v>
      </c>
      <c r="L527" s="224">
        <v>0</v>
      </c>
      <c r="M527" s="265">
        <v>0</v>
      </c>
      <c r="N527" s="265">
        <v>0</v>
      </c>
      <c r="O527" s="265">
        <f t="shared" ref="O527" si="504">H527*M527</f>
        <v>0</v>
      </c>
      <c r="P527" s="265">
        <f t="shared" ref="P527" si="505">H527*N527</f>
        <v>0</v>
      </c>
      <c r="Q527" s="266">
        <f t="shared" ref="Q527" si="506">O527+P527</f>
        <v>0</v>
      </c>
      <c r="R527" s="274"/>
    </row>
    <row r="528" spans="1:18" s="262" customFormat="1" x14ac:dyDescent="0.3">
      <c r="A528" s="273"/>
      <c r="B528" s="165"/>
      <c r="C528" s="165"/>
      <c r="D528" s="166"/>
      <c r="E528" s="293" t="s">
        <v>716</v>
      </c>
      <c r="F528" s="295"/>
      <c r="G528" s="295"/>
      <c r="H528" s="295"/>
      <c r="I528" s="297"/>
      <c r="J528" s="223"/>
      <c r="K528" s="223"/>
      <c r="L528" s="224"/>
      <c r="M528" s="265"/>
      <c r="N528" s="265"/>
      <c r="O528" s="265"/>
      <c r="P528" s="265"/>
      <c r="Q528" s="266"/>
      <c r="R528" s="274"/>
    </row>
    <row r="529" spans="1:18" s="262" customFormat="1" ht="78" x14ac:dyDescent="0.3">
      <c r="A529" s="273">
        <f>IF(F529="","", COUNTA($F$17:F529))</f>
        <v>469</v>
      </c>
      <c r="B529" s="165"/>
      <c r="C529" s="165"/>
      <c r="D529" s="166"/>
      <c r="E529" s="296" t="s">
        <v>717</v>
      </c>
      <c r="F529" s="295">
        <v>106</v>
      </c>
      <c r="G529" s="272">
        <v>0</v>
      </c>
      <c r="H529" s="264">
        <f t="shared" ref="H529" si="507">F529+G529*F529</f>
        <v>106</v>
      </c>
      <c r="I529" s="263" t="s">
        <v>104</v>
      </c>
      <c r="J529" s="223" t="s">
        <v>90</v>
      </c>
      <c r="K529" s="223" t="s">
        <v>90</v>
      </c>
      <c r="L529" s="224">
        <v>0</v>
      </c>
      <c r="M529" s="265">
        <v>0</v>
      </c>
      <c r="N529" s="265">
        <v>0</v>
      </c>
      <c r="O529" s="265">
        <f t="shared" ref="O529" si="508">H529*M529</f>
        <v>0</v>
      </c>
      <c r="P529" s="265">
        <f t="shared" ref="P529" si="509">H529*N529</f>
        <v>0</v>
      </c>
      <c r="Q529" s="266">
        <f t="shared" ref="Q529" si="510">O529+P529</f>
        <v>0</v>
      </c>
      <c r="R529" s="274"/>
    </row>
    <row r="530" spans="1:18" s="262" customFormat="1" x14ac:dyDescent="0.3">
      <c r="A530" s="273"/>
      <c r="B530" s="165"/>
      <c r="C530" s="165"/>
      <c r="D530" s="166"/>
      <c r="E530" s="293" t="s">
        <v>718</v>
      </c>
      <c r="F530" s="295"/>
      <c r="G530" s="295"/>
      <c r="H530" s="295"/>
      <c r="I530" s="297"/>
      <c r="J530" s="223"/>
      <c r="K530" s="223"/>
      <c r="L530" s="224"/>
      <c r="M530" s="265"/>
      <c r="N530" s="265"/>
      <c r="O530" s="265"/>
      <c r="P530" s="265"/>
      <c r="Q530" s="266"/>
      <c r="R530" s="274"/>
    </row>
    <row r="531" spans="1:18" s="262" customFormat="1" ht="78" x14ac:dyDescent="0.3">
      <c r="A531" s="273">
        <f>IF(F531="","", COUNTA($F$17:F531))</f>
        <v>470</v>
      </c>
      <c r="B531" s="165"/>
      <c r="C531" s="165"/>
      <c r="D531" s="166"/>
      <c r="E531" s="296" t="s">
        <v>717</v>
      </c>
      <c r="F531" s="295">
        <v>20</v>
      </c>
      <c r="G531" s="272">
        <v>0</v>
      </c>
      <c r="H531" s="264">
        <f t="shared" ref="H531" si="511">F531+G531*F531</f>
        <v>20</v>
      </c>
      <c r="I531" s="263" t="s">
        <v>104</v>
      </c>
      <c r="J531" s="223" t="s">
        <v>90</v>
      </c>
      <c r="K531" s="223" t="s">
        <v>90</v>
      </c>
      <c r="L531" s="224">
        <v>0</v>
      </c>
      <c r="M531" s="265">
        <v>0</v>
      </c>
      <c r="N531" s="265">
        <v>0</v>
      </c>
      <c r="O531" s="265">
        <f t="shared" ref="O531" si="512">H531*M531</f>
        <v>0</v>
      </c>
      <c r="P531" s="265">
        <f t="shared" ref="P531" si="513">H531*N531</f>
        <v>0</v>
      </c>
      <c r="Q531" s="266">
        <f t="shared" ref="Q531" si="514">O531+P531</f>
        <v>0</v>
      </c>
      <c r="R531" s="274"/>
    </row>
    <row r="532" spans="1:18" s="262" customFormat="1" ht="46.8" x14ac:dyDescent="0.3">
      <c r="A532" s="273">
        <f>IF(F532="","", COUNTA($F$17:F532))</f>
        <v>471</v>
      </c>
      <c r="B532" s="165"/>
      <c r="C532" s="165"/>
      <c r="D532" s="166"/>
      <c r="E532" s="296" t="s">
        <v>719</v>
      </c>
      <c r="F532" s="295">
        <v>18.66</v>
      </c>
      <c r="G532" s="432">
        <v>0.1</v>
      </c>
      <c r="H532" s="264">
        <f>F532+F532*G532</f>
        <v>20.526</v>
      </c>
      <c r="I532" s="431" t="s">
        <v>105</v>
      </c>
      <c r="J532" s="223" t="s">
        <v>90</v>
      </c>
      <c r="K532" s="223" t="s">
        <v>90</v>
      </c>
      <c r="L532" s="224">
        <v>0</v>
      </c>
      <c r="M532" s="265">
        <v>0</v>
      </c>
      <c r="N532" s="265">
        <v>0</v>
      </c>
      <c r="O532" s="265">
        <f>H532*M532</f>
        <v>0</v>
      </c>
      <c r="P532" s="265">
        <f>H532*N532</f>
        <v>0</v>
      </c>
      <c r="Q532" s="266">
        <f>O532+P532</f>
        <v>0</v>
      </c>
      <c r="R532" s="274"/>
    </row>
    <row r="533" spans="1:18" s="262" customFormat="1" x14ac:dyDescent="0.3">
      <c r="A533" s="273"/>
      <c r="B533" s="165"/>
      <c r="C533" s="165"/>
      <c r="D533" s="166"/>
      <c r="E533" s="293" t="s">
        <v>720</v>
      </c>
      <c r="F533" s="291"/>
      <c r="G533" s="291"/>
      <c r="H533" s="292"/>
      <c r="I533" s="291"/>
      <c r="J533" s="223"/>
      <c r="K533" s="223"/>
      <c r="L533" s="224"/>
      <c r="M533" s="265"/>
      <c r="N533" s="265"/>
      <c r="O533" s="265"/>
      <c r="P533" s="265"/>
      <c r="Q533" s="266"/>
      <c r="R533" s="274"/>
    </row>
    <row r="534" spans="1:18" s="262" customFormat="1" x14ac:dyDescent="0.3">
      <c r="A534" s="273">
        <f>IF(F534="","", COUNTA($F$17:F534))</f>
        <v>472</v>
      </c>
      <c r="B534" s="165"/>
      <c r="C534" s="165"/>
      <c r="D534" s="166"/>
      <c r="E534" s="296" t="s">
        <v>721</v>
      </c>
      <c r="F534" s="295">
        <v>2496.2200000000003</v>
      </c>
      <c r="G534" s="432">
        <v>0.1</v>
      </c>
      <c r="H534" s="264">
        <f>G534*F534+F534</f>
        <v>2745.8420000000001</v>
      </c>
      <c r="I534" s="431" t="s">
        <v>122</v>
      </c>
      <c r="J534" s="223" t="s">
        <v>90</v>
      </c>
      <c r="K534" s="223" t="s">
        <v>90</v>
      </c>
      <c r="L534" s="224">
        <v>0</v>
      </c>
      <c r="M534" s="265">
        <v>0</v>
      </c>
      <c r="N534" s="265">
        <v>0</v>
      </c>
      <c r="O534" s="265">
        <f>H534*M534</f>
        <v>0</v>
      </c>
      <c r="P534" s="265">
        <f>H534*N534</f>
        <v>0</v>
      </c>
      <c r="Q534" s="266">
        <f t="shared" ref="Q534" si="515">O534+P534</f>
        <v>0</v>
      </c>
      <c r="R534" s="274"/>
    </row>
    <row r="535" spans="1:18" s="262" customFormat="1" x14ac:dyDescent="0.3">
      <c r="A535" s="273"/>
      <c r="B535" s="165"/>
      <c r="C535" s="165"/>
      <c r="D535" s="166"/>
      <c r="E535" s="294" t="s">
        <v>603</v>
      </c>
      <c r="F535" s="292"/>
      <c r="G535" s="291"/>
      <c r="H535" s="292"/>
      <c r="I535" s="291"/>
      <c r="J535" s="223"/>
      <c r="K535" s="223"/>
      <c r="L535" s="224"/>
      <c r="M535" s="265"/>
      <c r="N535" s="265"/>
      <c r="O535" s="265"/>
      <c r="P535" s="265"/>
      <c r="Q535" s="266"/>
      <c r="R535" s="274"/>
    </row>
    <row r="536" spans="1:18" s="262" customFormat="1" x14ac:dyDescent="0.3">
      <c r="A536" s="273"/>
      <c r="B536" s="165"/>
      <c r="C536" s="165"/>
      <c r="D536" s="166"/>
      <c r="E536" s="293" t="s">
        <v>722</v>
      </c>
      <c r="F536" s="292"/>
      <c r="G536" s="291"/>
      <c r="H536" s="292"/>
      <c r="I536" s="291"/>
      <c r="J536" s="223"/>
      <c r="K536" s="223"/>
      <c r="L536" s="224"/>
      <c r="M536" s="265"/>
      <c r="N536" s="265"/>
      <c r="O536" s="265"/>
      <c r="P536" s="265"/>
      <c r="Q536" s="266"/>
      <c r="R536" s="274"/>
    </row>
    <row r="537" spans="1:18" s="262" customFormat="1" x14ac:dyDescent="0.3">
      <c r="A537" s="273">
        <f>IF(F537="","", COUNTA($F$17:F537))</f>
        <v>473</v>
      </c>
      <c r="B537" s="165"/>
      <c r="C537" s="165"/>
      <c r="D537" s="166"/>
      <c r="E537" s="296" t="s">
        <v>723</v>
      </c>
      <c r="F537" s="295">
        <v>943.78</v>
      </c>
      <c r="G537" s="432">
        <v>0.1</v>
      </c>
      <c r="H537" s="264">
        <f>G537*F537+F537</f>
        <v>1038.1579999999999</v>
      </c>
      <c r="I537" s="431" t="s">
        <v>122</v>
      </c>
      <c r="J537" s="223" t="s">
        <v>90</v>
      </c>
      <c r="K537" s="223" t="s">
        <v>90</v>
      </c>
      <c r="L537" s="224">
        <v>0</v>
      </c>
      <c r="M537" s="265">
        <v>0</v>
      </c>
      <c r="N537" s="265">
        <v>0</v>
      </c>
      <c r="O537" s="265">
        <f>H537*M537</f>
        <v>0</v>
      </c>
      <c r="P537" s="265">
        <f>H537*N537</f>
        <v>0</v>
      </c>
      <c r="Q537" s="266">
        <f t="shared" ref="Q537" si="516">O537+P537</f>
        <v>0</v>
      </c>
      <c r="R537" s="274"/>
    </row>
    <row r="538" spans="1:18" s="94" customFormat="1" x14ac:dyDescent="0.3">
      <c r="A538" s="74"/>
      <c r="B538" s="27"/>
      <c r="C538" s="27"/>
      <c r="D538" s="28"/>
      <c r="E538" s="218" t="s">
        <v>107</v>
      </c>
      <c r="F538" s="205"/>
      <c r="G538" s="205"/>
      <c r="H538" s="216"/>
      <c r="I538" s="205"/>
      <c r="J538" s="205"/>
      <c r="K538" s="206"/>
      <c r="L538" s="205"/>
      <c r="M538" s="206"/>
      <c r="N538" s="206"/>
      <c r="O538" s="206"/>
      <c r="P538" s="206"/>
      <c r="Q538" s="207"/>
      <c r="R538" s="211"/>
    </row>
    <row r="539" spans="1:18" s="94" customFormat="1" x14ac:dyDescent="0.3">
      <c r="A539" s="273">
        <f>IF(F539="","", COUNTA($F$17:F539))</f>
        <v>474</v>
      </c>
      <c r="B539" s="27"/>
      <c r="C539" s="27"/>
      <c r="D539" s="28"/>
      <c r="E539" s="229" t="s">
        <v>108</v>
      </c>
      <c r="F539" s="219">
        <v>4190</v>
      </c>
      <c r="G539" s="220">
        <v>0.1</v>
      </c>
      <c r="H539" s="215">
        <f>G539*F539+F539</f>
        <v>4609</v>
      </c>
      <c r="I539" s="221" t="s">
        <v>392</v>
      </c>
      <c r="J539" s="223" t="s">
        <v>90</v>
      </c>
      <c r="K539" s="223" t="s">
        <v>90</v>
      </c>
      <c r="L539" s="224">
        <v>0</v>
      </c>
      <c r="M539" s="203">
        <v>0</v>
      </c>
      <c r="N539" s="203">
        <v>0</v>
      </c>
      <c r="O539" s="203">
        <f>H539*M539</f>
        <v>0</v>
      </c>
      <c r="P539" s="203">
        <f>H539*N539</f>
        <v>0</v>
      </c>
      <c r="Q539" s="204">
        <f t="shared" ref="Q539" si="517">O539+P539</f>
        <v>0</v>
      </c>
      <c r="R539" s="210"/>
    </row>
    <row r="540" spans="1:18" s="94" customFormat="1" x14ac:dyDescent="0.3">
      <c r="A540" s="273">
        <f>IF(F540="","", COUNTA($F$17:F540))</f>
        <v>475</v>
      </c>
      <c r="B540" s="27"/>
      <c r="C540" s="27"/>
      <c r="D540" s="28"/>
      <c r="E540" s="229" t="s">
        <v>109</v>
      </c>
      <c r="F540" s="219">
        <v>4582</v>
      </c>
      <c r="G540" s="220">
        <v>0.1</v>
      </c>
      <c r="H540" s="215">
        <f t="shared" ref="H540:H547" si="518">G540*F540+F540</f>
        <v>5040.2</v>
      </c>
      <c r="I540" s="221" t="s">
        <v>392</v>
      </c>
      <c r="J540" s="223" t="s">
        <v>90</v>
      </c>
      <c r="K540" s="223" t="s">
        <v>90</v>
      </c>
      <c r="L540" s="224">
        <v>0</v>
      </c>
      <c r="M540" s="203">
        <v>0</v>
      </c>
      <c r="N540" s="203">
        <v>0</v>
      </c>
      <c r="O540" s="203">
        <f t="shared" ref="O540:O547" si="519">H540*M540</f>
        <v>0</v>
      </c>
      <c r="P540" s="203">
        <f t="shared" ref="P540:P547" si="520">H540*N540</f>
        <v>0</v>
      </c>
      <c r="Q540" s="204">
        <f t="shared" ref="Q540:Q547" si="521">O540+P540</f>
        <v>0</v>
      </c>
      <c r="R540" s="210"/>
    </row>
    <row r="541" spans="1:18" s="94" customFormat="1" ht="31.2" x14ac:dyDescent="0.3">
      <c r="A541" s="273">
        <f>IF(F541="","", COUNTA($F$17:F541))</f>
        <v>476</v>
      </c>
      <c r="B541" s="27"/>
      <c r="C541" s="27"/>
      <c r="D541" s="28"/>
      <c r="E541" s="229" t="s">
        <v>110</v>
      </c>
      <c r="F541" s="219">
        <v>810</v>
      </c>
      <c r="G541" s="220">
        <v>0.1</v>
      </c>
      <c r="H541" s="215">
        <f t="shared" si="518"/>
        <v>891</v>
      </c>
      <c r="I541" s="221" t="s">
        <v>392</v>
      </c>
      <c r="J541" s="223" t="s">
        <v>90</v>
      </c>
      <c r="K541" s="223" t="s">
        <v>90</v>
      </c>
      <c r="L541" s="224">
        <v>0</v>
      </c>
      <c r="M541" s="203">
        <v>0</v>
      </c>
      <c r="N541" s="203">
        <v>0</v>
      </c>
      <c r="O541" s="203">
        <f>H541*M541</f>
        <v>0</v>
      </c>
      <c r="P541" s="203">
        <f>H541*N541</f>
        <v>0</v>
      </c>
      <c r="Q541" s="204">
        <f t="shared" si="521"/>
        <v>0</v>
      </c>
      <c r="R541" s="210"/>
    </row>
    <row r="542" spans="1:18" s="94" customFormat="1" ht="31.2" x14ac:dyDescent="0.3">
      <c r="A542" s="273">
        <f>IF(F542="","", COUNTA($F$17:F542))</f>
        <v>477</v>
      </c>
      <c r="B542" s="27"/>
      <c r="C542" s="27"/>
      <c r="D542" s="28"/>
      <c r="E542" s="229" t="s">
        <v>111</v>
      </c>
      <c r="F542" s="219">
        <v>1470</v>
      </c>
      <c r="G542" s="220">
        <v>0.1</v>
      </c>
      <c r="H542" s="215">
        <f t="shared" si="518"/>
        <v>1617</v>
      </c>
      <c r="I542" s="221" t="s">
        <v>392</v>
      </c>
      <c r="J542" s="223" t="s">
        <v>90</v>
      </c>
      <c r="K542" s="223" t="s">
        <v>90</v>
      </c>
      <c r="L542" s="224">
        <v>0</v>
      </c>
      <c r="M542" s="203">
        <v>0</v>
      </c>
      <c r="N542" s="203">
        <v>0</v>
      </c>
      <c r="O542" s="203">
        <f t="shared" si="519"/>
        <v>0</v>
      </c>
      <c r="P542" s="203">
        <f t="shared" si="520"/>
        <v>0</v>
      </c>
      <c r="Q542" s="204">
        <f t="shared" si="521"/>
        <v>0</v>
      </c>
      <c r="R542" s="210"/>
    </row>
    <row r="543" spans="1:18" s="94" customFormat="1" x14ac:dyDescent="0.3">
      <c r="A543" s="273">
        <f>IF(F543="","", COUNTA($F$17:F543))</f>
        <v>478</v>
      </c>
      <c r="B543" s="27"/>
      <c r="C543" s="27"/>
      <c r="D543" s="28"/>
      <c r="E543" s="229" t="s">
        <v>112</v>
      </c>
      <c r="F543" s="219">
        <v>53720</v>
      </c>
      <c r="G543" s="220">
        <v>0.1</v>
      </c>
      <c r="H543" s="215">
        <f t="shared" si="518"/>
        <v>59092</v>
      </c>
      <c r="I543" s="221" t="s">
        <v>392</v>
      </c>
      <c r="J543" s="223" t="s">
        <v>90</v>
      </c>
      <c r="K543" s="223" t="s">
        <v>90</v>
      </c>
      <c r="L543" s="224">
        <v>0</v>
      </c>
      <c r="M543" s="203">
        <v>0</v>
      </c>
      <c r="N543" s="203">
        <v>0</v>
      </c>
      <c r="O543" s="203">
        <f t="shared" si="519"/>
        <v>0</v>
      </c>
      <c r="P543" s="203">
        <f t="shared" si="520"/>
        <v>0</v>
      </c>
      <c r="Q543" s="204">
        <f t="shared" si="521"/>
        <v>0</v>
      </c>
      <c r="R543" s="210"/>
    </row>
    <row r="544" spans="1:18" s="94" customFormat="1" x14ac:dyDescent="0.3">
      <c r="A544" s="273">
        <f>IF(F544="","", COUNTA($F$17:F544))</f>
        <v>479</v>
      </c>
      <c r="B544" s="27"/>
      <c r="C544" s="27"/>
      <c r="D544" s="28"/>
      <c r="E544" s="229" t="s">
        <v>113</v>
      </c>
      <c r="F544" s="219">
        <v>11480</v>
      </c>
      <c r="G544" s="220">
        <v>0.1</v>
      </c>
      <c r="H544" s="215">
        <f t="shared" si="518"/>
        <v>12628</v>
      </c>
      <c r="I544" s="221" t="s">
        <v>392</v>
      </c>
      <c r="J544" s="223" t="s">
        <v>90</v>
      </c>
      <c r="K544" s="223" t="s">
        <v>90</v>
      </c>
      <c r="L544" s="224">
        <v>0</v>
      </c>
      <c r="M544" s="203">
        <v>0</v>
      </c>
      <c r="N544" s="203">
        <v>0</v>
      </c>
      <c r="O544" s="203">
        <f t="shared" si="519"/>
        <v>0</v>
      </c>
      <c r="P544" s="203">
        <f t="shared" si="520"/>
        <v>0</v>
      </c>
      <c r="Q544" s="204">
        <f t="shared" si="521"/>
        <v>0</v>
      </c>
      <c r="R544" s="210"/>
    </row>
    <row r="545" spans="1:18" s="94" customFormat="1" x14ac:dyDescent="0.3">
      <c r="A545" s="273">
        <f>IF(F545="","", COUNTA($F$17:F545))</f>
        <v>480</v>
      </c>
      <c r="B545" s="27"/>
      <c r="C545" s="27"/>
      <c r="D545" s="28"/>
      <c r="E545" s="229" t="s">
        <v>114</v>
      </c>
      <c r="F545" s="219">
        <v>4258</v>
      </c>
      <c r="G545" s="220">
        <v>0.1</v>
      </c>
      <c r="H545" s="215">
        <f>G545*F545+F545</f>
        <v>4683.8</v>
      </c>
      <c r="I545" s="221" t="s">
        <v>392</v>
      </c>
      <c r="J545" s="223" t="s">
        <v>90</v>
      </c>
      <c r="K545" s="223" t="s">
        <v>90</v>
      </c>
      <c r="L545" s="224">
        <v>0</v>
      </c>
      <c r="M545" s="203">
        <v>0</v>
      </c>
      <c r="N545" s="203">
        <v>0</v>
      </c>
      <c r="O545" s="203">
        <f t="shared" si="519"/>
        <v>0</v>
      </c>
      <c r="P545" s="203">
        <f t="shared" si="520"/>
        <v>0</v>
      </c>
      <c r="Q545" s="204">
        <f t="shared" si="521"/>
        <v>0</v>
      </c>
      <c r="R545" s="210"/>
    </row>
    <row r="546" spans="1:18" s="94" customFormat="1" x14ac:dyDescent="0.3">
      <c r="A546" s="273">
        <f>IF(F546="","", COUNTA($F$17:F546))</f>
        <v>481</v>
      </c>
      <c r="B546" s="27"/>
      <c r="C546" s="27"/>
      <c r="D546" s="28"/>
      <c r="E546" s="229" t="s">
        <v>115</v>
      </c>
      <c r="F546" s="219">
        <v>3740</v>
      </c>
      <c r="G546" s="220">
        <v>0.1</v>
      </c>
      <c r="H546" s="215">
        <f t="shared" si="518"/>
        <v>4114</v>
      </c>
      <c r="I546" s="221" t="s">
        <v>392</v>
      </c>
      <c r="J546" s="223" t="s">
        <v>90</v>
      </c>
      <c r="K546" s="223" t="s">
        <v>90</v>
      </c>
      <c r="L546" s="224">
        <v>0</v>
      </c>
      <c r="M546" s="203">
        <v>0</v>
      </c>
      <c r="N546" s="203">
        <v>0</v>
      </c>
      <c r="O546" s="203">
        <f t="shared" si="519"/>
        <v>0</v>
      </c>
      <c r="P546" s="203">
        <f t="shared" si="520"/>
        <v>0</v>
      </c>
      <c r="Q546" s="204">
        <f t="shared" si="521"/>
        <v>0</v>
      </c>
      <c r="R546" s="210"/>
    </row>
    <row r="547" spans="1:18" s="94" customFormat="1" x14ac:dyDescent="0.3">
      <c r="A547" s="273">
        <f>IF(F547="","", COUNTA($F$17:F547))</f>
        <v>482</v>
      </c>
      <c r="B547" s="27"/>
      <c r="C547" s="27"/>
      <c r="D547" s="28"/>
      <c r="E547" s="229" t="s">
        <v>116</v>
      </c>
      <c r="F547" s="219">
        <v>980</v>
      </c>
      <c r="G547" s="220">
        <v>0.1</v>
      </c>
      <c r="H547" s="215">
        <f t="shared" si="518"/>
        <v>1078</v>
      </c>
      <c r="I547" s="221" t="s">
        <v>392</v>
      </c>
      <c r="J547" s="223" t="s">
        <v>90</v>
      </c>
      <c r="K547" s="223" t="s">
        <v>90</v>
      </c>
      <c r="L547" s="224">
        <v>0</v>
      </c>
      <c r="M547" s="203">
        <v>0</v>
      </c>
      <c r="N547" s="203">
        <v>0</v>
      </c>
      <c r="O547" s="203">
        <f t="shared" si="519"/>
        <v>0</v>
      </c>
      <c r="P547" s="203">
        <f t="shared" si="520"/>
        <v>0</v>
      </c>
      <c r="Q547" s="204">
        <f t="shared" si="521"/>
        <v>0</v>
      </c>
      <c r="R547" s="210"/>
    </row>
    <row r="548" spans="1:18" x14ac:dyDescent="0.3">
      <c r="A548" s="74"/>
      <c r="B548" s="27"/>
      <c r="C548" s="27"/>
      <c r="D548" s="28"/>
      <c r="E548" s="82"/>
      <c r="F548" s="85"/>
      <c r="G548" s="86"/>
      <c r="H548" s="11"/>
      <c r="I548" s="87"/>
      <c r="J548" s="87"/>
      <c r="K548" s="203"/>
      <c r="L548" s="87"/>
      <c r="M548" s="12"/>
      <c r="N548" s="12"/>
      <c r="O548" s="12"/>
      <c r="P548" s="12"/>
      <c r="Q548" s="13"/>
      <c r="R548" s="75"/>
    </row>
    <row r="549" spans="1:18" x14ac:dyDescent="0.3">
      <c r="A549" s="74" t="str">
        <f>IF(F549="","", COUNTA($F$17:F549))</f>
        <v/>
      </c>
      <c r="B549" s="29"/>
      <c r="C549" s="29"/>
      <c r="D549" s="30"/>
      <c r="E549" s="31"/>
      <c r="F549" s="10"/>
      <c r="G549" s="10"/>
      <c r="H549" s="11"/>
      <c r="I549" s="10"/>
      <c r="J549" s="10"/>
      <c r="K549" s="163"/>
      <c r="L549" s="10"/>
      <c r="M549" s="32"/>
      <c r="N549" s="32"/>
      <c r="O549" s="32"/>
      <c r="P549" s="32"/>
      <c r="Q549" s="32"/>
      <c r="R549" s="76"/>
    </row>
    <row r="550" spans="1:18" ht="17.399999999999999" x14ac:dyDescent="0.3">
      <c r="A550" s="74" t="str">
        <f>IF(F550="","", COUNTA($F$17:F550))</f>
        <v/>
      </c>
      <c r="B550" s="14"/>
      <c r="C550" s="14"/>
      <c r="D550" s="15"/>
      <c r="E550" s="436" t="s">
        <v>20</v>
      </c>
      <c r="F550" s="16"/>
      <c r="G550" s="16"/>
      <c r="H550" s="17"/>
      <c r="I550" s="16"/>
      <c r="J550" s="16"/>
      <c r="K550" s="436">
        <f>SUM(K67:K549)</f>
        <v>0</v>
      </c>
      <c r="L550" s="16"/>
      <c r="M550" s="95"/>
      <c r="N550" s="95"/>
      <c r="O550" s="437">
        <f>SUM(O67:O549)</f>
        <v>0</v>
      </c>
      <c r="P550" s="437">
        <f>SUM(P67:P549)</f>
        <v>0</v>
      </c>
      <c r="Q550" s="96"/>
      <c r="R550" s="437">
        <f>SUM(Q67:Q549)</f>
        <v>0</v>
      </c>
    </row>
    <row r="551" spans="1:18" x14ac:dyDescent="0.3">
      <c r="A551" s="78"/>
      <c r="B551" s="20"/>
      <c r="C551" s="20"/>
      <c r="D551" s="21"/>
      <c r="E551" s="22"/>
      <c r="F551" s="23"/>
      <c r="G551" s="23"/>
      <c r="H551" s="24"/>
      <c r="I551" s="23"/>
      <c r="J551" s="23"/>
      <c r="K551" s="206"/>
      <c r="L551" s="23"/>
      <c r="M551" s="25"/>
      <c r="N551" s="25"/>
      <c r="O551" s="25"/>
      <c r="P551" s="25"/>
      <c r="Q551" s="26"/>
      <c r="R551" s="79"/>
    </row>
    <row r="552" spans="1:18" ht="17.399999999999999" x14ac:dyDescent="0.3">
      <c r="A552" s="72" t="str">
        <f>IF(F552="","", COUNTA($F$29:F552))</f>
        <v/>
      </c>
      <c r="B552" s="2"/>
      <c r="C552" s="2"/>
      <c r="D552" s="3">
        <v>40000</v>
      </c>
      <c r="E552" s="4" t="s">
        <v>73</v>
      </c>
      <c r="F552" s="4"/>
      <c r="G552" s="4"/>
      <c r="H552" s="4"/>
      <c r="I552" s="5"/>
      <c r="J552" s="5"/>
      <c r="K552" s="202"/>
      <c r="L552" s="5"/>
      <c r="M552" s="5"/>
      <c r="N552" s="5"/>
      <c r="O552" s="5"/>
      <c r="P552" s="5"/>
      <c r="Q552" s="6"/>
      <c r="R552" s="73"/>
    </row>
    <row r="553" spans="1:18" x14ac:dyDescent="0.3">
      <c r="A553" s="74"/>
      <c r="B553" s="27"/>
      <c r="C553" s="27"/>
      <c r="D553" s="28"/>
      <c r="E553" s="306" t="s">
        <v>724</v>
      </c>
      <c r="F553" s="308"/>
      <c r="G553" s="308"/>
      <c r="H553" s="308"/>
      <c r="I553" s="311"/>
      <c r="J553" s="205"/>
      <c r="K553" s="206"/>
      <c r="L553" s="205"/>
      <c r="M553" s="206"/>
      <c r="N553" s="206"/>
      <c r="O553" s="206"/>
      <c r="P553" s="206"/>
      <c r="Q553" s="207"/>
      <c r="R553" s="211"/>
    </row>
    <row r="554" spans="1:18" ht="31.2" x14ac:dyDescent="0.3">
      <c r="A554" s="273">
        <f>IF(F554="","", COUNTA($F$17:F554))</f>
        <v>483</v>
      </c>
      <c r="B554" s="27"/>
      <c r="C554" s="27"/>
      <c r="D554" s="28"/>
      <c r="E554" s="310" t="s">
        <v>725</v>
      </c>
      <c r="F554" s="308">
        <v>526.68000000000006</v>
      </c>
      <c r="G554" s="432">
        <v>0.1</v>
      </c>
      <c r="H554" s="264">
        <f>F554+F554*G554</f>
        <v>579.34800000000007</v>
      </c>
      <c r="I554" s="431" t="s">
        <v>105</v>
      </c>
      <c r="J554" s="223" t="s">
        <v>90</v>
      </c>
      <c r="K554" s="223" t="s">
        <v>90</v>
      </c>
      <c r="L554" s="224">
        <v>0</v>
      </c>
      <c r="M554" s="265">
        <v>0</v>
      </c>
      <c r="N554" s="265">
        <v>0</v>
      </c>
      <c r="O554" s="265">
        <f>H554*M554</f>
        <v>0</v>
      </c>
      <c r="P554" s="265">
        <f>H554*N554</f>
        <v>0</v>
      </c>
      <c r="Q554" s="266">
        <f>O554+P554</f>
        <v>0</v>
      </c>
      <c r="R554" s="274"/>
    </row>
    <row r="555" spans="1:18" s="101" customFormat="1" x14ac:dyDescent="0.3">
      <c r="A555" s="209"/>
      <c r="B555" s="102"/>
      <c r="C555" s="102"/>
      <c r="D555" s="103"/>
      <c r="E555" s="306" t="s">
        <v>726</v>
      </c>
      <c r="F555" s="308"/>
      <c r="G555" s="308"/>
      <c r="H555" s="308"/>
      <c r="I555" s="311"/>
      <c r="J555" s="223"/>
      <c r="K555" s="223"/>
      <c r="L555" s="224"/>
      <c r="M555" s="203"/>
      <c r="N555" s="203"/>
      <c r="O555" s="203"/>
      <c r="P555" s="203"/>
      <c r="Q555" s="204"/>
      <c r="R555" s="210"/>
    </row>
    <row r="556" spans="1:18" s="101" customFormat="1" ht="46.8" x14ac:dyDescent="0.3">
      <c r="A556" s="273">
        <f>IF(F556="","", COUNTA($F$17:F556))</f>
        <v>484</v>
      </c>
      <c r="B556" s="102"/>
      <c r="C556" s="102"/>
      <c r="D556" s="103"/>
      <c r="E556" s="310" t="s">
        <v>727</v>
      </c>
      <c r="F556" s="308">
        <v>4990.8599999999997</v>
      </c>
      <c r="G556" s="432">
        <v>0.1</v>
      </c>
      <c r="H556" s="264">
        <f t="shared" ref="H556:H560" si="522">F556+F556*G556</f>
        <v>5489.9459999999999</v>
      </c>
      <c r="I556" s="431" t="s">
        <v>105</v>
      </c>
      <c r="J556" s="223" t="s">
        <v>90</v>
      </c>
      <c r="K556" s="223" t="s">
        <v>90</v>
      </c>
      <c r="L556" s="224">
        <v>0</v>
      </c>
      <c r="M556" s="265">
        <v>0</v>
      </c>
      <c r="N556" s="265">
        <v>0</v>
      </c>
      <c r="O556" s="265">
        <f t="shared" ref="O556:O560" si="523">H556*M556</f>
        <v>0</v>
      </c>
      <c r="P556" s="265">
        <f t="shared" ref="P556:P560" si="524">H556*N556</f>
        <v>0</v>
      </c>
      <c r="Q556" s="266">
        <f t="shared" ref="Q556:Q560" si="525">O556+P556</f>
        <v>0</v>
      </c>
      <c r="R556" s="274"/>
    </row>
    <row r="557" spans="1:18" s="101" customFormat="1" ht="31.2" x14ac:dyDescent="0.3">
      <c r="A557" s="273">
        <f>IF(F557="","", COUNTA($F$17:F557))</f>
        <v>485</v>
      </c>
      <c r="B557" s="102"/>
      <c r="C557" s="102"/>
      <c r="D557" s="103"/>
      <c r="E557" s="310" t="s">
        <v>728</v>
      </c>
      <c r="F557" s="308">
        <v>459.76000000000005</v>
      </c>
      <c r="G557" s="432">
        <v>0.1</v>
      </c>
      <c r="H557" s="264">
        <f t="shared" si="522"/>
        <v>505.73600000000005</v>
      </c>
      <c r="I557" s="431" t="s">
        <v>105</v>
      </c>
      <c r="J557" s="223" t="s">
        <v>90</v>
      </c>
      <c r="K557" s="223" t="s">
        <v>90</v>
      </c>
      <c r="L557" s="224">
        <v>0</v>
      </c>
      <c r="M557" s="265">
        <v>0</v>
      </c>
      <c r="N557" s="265">
        <v>0</v>
      </c>
      <c r="O557" s="265">
        <f t="shared" si="523"/>
        <v>0</v>
      </c>
      <c r="P557" s="265">
        <f t="shared" si="524"/>
        <v>0</v>
      </c>
      <c r="Q557" s="266">
        <f t="shared" si="525"/>
        <v>0</v>
      </c>
      <c r="R557" s="274"/>
    </row>
    <row r="558" spans="1:18" s="101" customFormat="1" ht="78" x14ac:dyDescent="0.3">
      <c r="A558" s="273">
        <f>IF(F558="","", COUNTA($F$17:F558))</f>
        <v>486</v>
      </c>
      <c r="B558" s="102"/>
      <c r="C558" s="102"/>
      <c r="D558" s="103"/>
      <c r="E558" s="310" t="s">
        <v>729</v>
      </c>
      <c r="F558" s="308">
        <v>1496.92</v>
      </c>
      <c r="G558" s="432">
        <v>0.1</v>
      </c>
      <c r="H558" s="264">
        <f t="shared" si="522"/>
        <v>1646.6120000000001</v>
      </c>
      <c r="I558" s="431" t="s">
        <v>105</v>
      </c>
      <c r="J558" s="223" t="s">
        <v>90</v>
      </c>
      <c r="K558" s="223" t="s">
        <v>90</v>
      </c>
      <c r="L558" s="224">
        <v>0</v>
      </c>
      <c r="M558" s="265">
        <v>0</v>
      </c>
      <c r="N558" s="265">
        <v>0</v>
      </c>
      <c r="O558" s="265">
        <f t="shared" si="523"/>
        <v>0</v>
      </c>
      <c r="P558" s="265">
        <f t="shared" si="524"/>
        <v>0</v>
      </c>
      <c r="Q558" s="266">
        <f t="shared" si="525"/>
        <v>0</v>
      </c>
      <c r="R558" s="274"/>
    </row>
    <row r="559" spans="1:18" s="101" customFormat="1" ht="78" x14ac:dyDescent="0.3">
      <c r="A559" s="273">
        <f>IF(F559="","", COUNTA($F$17:F559))</f>
        <v>487</v>
      </c>
      <c r="B559" s="102"/>
      <c r="C559" s="102"/>
      <c r="D559" s="103"/>
      <c r="E559" s="310" t="s">
        <v>730</v>
      </c>
      <c r="F559" s="308">
        <v>362.2</v>
      </c>
      <c r="G559" s="432">
        <v>0.1</v>
      </c>
      <c r="H559" s="264">
        <f t="shared" si="522"/>
        <v>398.41999999999996</v>
      </c>
      <c r="I559" s="431" t="s">
        <v>105</v>
      </c>
      <c r="J559" s="223" t="s">
        <v>90</v>
      </c>
      <c r="K559" s="223" t="s">
        <v>90</v>
      </c>
      <c r="L559" s="224">
        <v>0</v>
      </c>
      <c r="M559" s="265">
        <v>0</v>
      </c>
      <c r="N559" s="265">
        <v>0</v>
      </c>
      <c r="O559" s="265">
        <f t="shared" si="523"/>
        <v>0</v>
      </c>
      <c r="P559" s="265">
        <f t="shared" si="524"/>
        <v>0</v>
      </c>
      <c r="Q559" s="266">
        <f t="shared" si="525"/>
        <v>0</v>
      </c>
      <c r="R559" s="274"/>
    </row>
    <row r="560" spans="1:18" s="101" customFormat="1" ht="78" x14ac:dyDescent="0.3">
      <c r="A560" s="273">
        <f>IF(F560="","", COUNTA($F$17:F560))</f>
        <v>488</v>
      </c>
      <c r="B560" s="102"/>
      <c r="C560" s="102"/>
      <c r="D560" s="103"/>
      <c r="E560" s="310" t="s">
        <v>731</v>
      </c>
      <c r="F560" s="308">
        <v>1843.8600000000001</v>
      </c>
      <c r="G560" s="432">
        <v>0.1</v>
      </c>
      <c r="H560" s="264">
        <f t="shared" si="522"/>
        <v>2028.2460000000001</v>
      </c>
      <c r="I560" s="431" t="s">
        <v>105</v>
      </c>
      <c r="J560" s="223" t="s">
        <v>90</v>
      </c>
      <c r="K560" s="223" t="s">
        <v>90</v>
      </c>
      <c r="L560" s="224">
        <v>0</v>
      </c>
      <c r="M560" s="265">
        <v>0</v>
      </c>
      <c r="N560" s="265">
        <v>0</v>
      </c>
      <c r="O560" s="265">
        <f t="shared" si="523"/>
        <v>0</v>
      </c>
      <c r="P560" s="265">
        <f t="shared" si="524"/>
        <v>0</v>
      </c>
      <c r="Q560" s="266">
        <f t="shared" si="525"/>
        <v>0</v>
      </c>
      <c r="R560" s="274"/>
    </row>
    <row r="561" spans="1:18" s="101" customFormat="1" x14ac:dyDescent="0.3">
      <c r="A561" s="209"/>
      <c r="B561" s="102"/>
      <c r="C561" s="102"/>
      <c r="D561" s="103"/>
      <c r="E561" s="306" t="s">
        <v>732</v>
      </c>
      <c r="F561" s="308"/>
      <c r="G561" s="308"/>
      <c r="H561" s="308"/>
      <c r="I561" s="311"/>
      <c r="J561" s="223"/>
      <c r="K561" s="223"/>
      <c r="L561" s="224"/>
      <c r="M561" s="203"/>
      <c r="N561" s="203"/>
      <c r="O561" s="203"/>
      <c r="P561" s="203"/>
      <c r="Q561" s="204"/>
      <c r="R561" s="210"/>
    </row>
    <row r="562" spans="1:18" s="101" customFormat="1" ht="46.8" x14ac:dyDescent="0.3">
      <c r="A562" s="273">
        <f>IF(F562="","", COUNTA($F$17:F562))</f>
        <v>489</v>
      </c>
      <c r="B562" s="102"/>
      <c r="C562" s="102"/>
      <c r="D562" s="103"/>
      <c r="E562" s="310" t="s">
        <v>733</v>
      </c>
      <c r="F562" s="308">
        <v>1315.02</v>
      </c>
      <c r="G562" s="432">
        <v>0.1</v>
      </c>
      <c r="H562" s="264">
        <f t="shared" ref="H562:H565" si="526">F562+F562*G562</f>
        <v>1446.5219999999999</v>
      </c>
      <c r="I562" s="431" t="s">
        <v>105</v>
      </c>
      <c r="J562" s="223" t="s">
        <v>90</v>
      </c>
      <c r="K562" s="223" t="s">
        <v>90</v>
      </c>
      <c r="L562" s="224">
        <v>0</v>
      </c>
      <c r="M562" s="265">
        <v>0</v>
      </c>
      <c r="N562" s="265">
        <v>0</v>
      </c>
      <c r="O562" s="265">
        <f t="shared" ref="O562:O565" si="527">H562*M562</f>
        <v>0</v>
      </c>
      <c r="P562" s="265">
        <f t="shared" ref="P562:P565" si="528">H562*N562</f>
        <v>0</v>
      </c>
      <c r="Q562" s="266">
        <f t="shared" ref="Q562:Q565" si="529">O562+P562</f>
        <v>0</v>
      </c>
      <c r="R562" s="274"/>
    </row>
    <row r="563" spans="1:18" s="101" customFormat="1" ht="46.8" x14ac:dyDescent="0.3">
      <c r="A563" s="273">
        <f>IF(F563="","", COUNTA($F$17:F563))</f>
        <v>490</v>
      </c>
      <c r="B563" s="102"/>
      <c r="C563" s="102"/>
      <c r="D563" s="103"/>
      <c r="E563" s="310" t="s">
        <v>734</v>
      </c>
      <c r="F563" s="308">
        <v>7683.7800000000007</v>
      </c>
      <c r="G563" s="432">
        <v>0.1</v>
      </c>
      <c r="H563" s="264">
        <f t="shared" si="526"/>
        <v>8452.1580000000013</v>
      </c>
      <c r="I563" s="431" t="s">
        <v>105</v>
      </c>
      <c r="J563" s="223" t="s">
        <v>90</v>
      </c>
      <c r="K563" s="223" t="s">
        <v>90</v>
      </c>
      <c r="L563" s="224">
        <v>0</v>
      </c>
      <c r="M563" s="265">
        <v>0</v>
      </c>
      <c r="N563" s="265">
        <v>0</v>
      </c>
      <c r="O563" s="265">
        <f t="shared" si="527"/>
        <v>0</v>
      </c>
      <c r="P563" s="265">
        <f t="shared" si="528"/>
        <v>0</v>
      </c>
      <c r="Q563" s="266">
        <f t="shared" si="529"/>
        <v>0</v>
      </c>
      <c r="R563" s="274"/>
    </row>
    <row r="564" spans="1:18" s="101" customFormat="1" ht="31.2" x14ac:dyDescent="0.3">
      <c r="A564" s="273">
        <f>IF(F564="","", COUNTA($F$17:F564))</f>
        <v>491</v>
      </c>
      <c r="B564" s="102"/>
      <c r="C564" s="102"/>
      <c r="D564" s="103"/>
      <c r="E564" s="310" t="s">
        <v>735</v>
      </c>
      <c r="F564" s="308">
        <v>2380</v>
      </c>
      <c r="G564" s="432">
        <v>0.1</v>
      </c>
      <c r="H564" s="264">
        <f t="shared" si="526"/>
        <v>2618</v>
      </c>
      <c r="I564" s="431" t="s">
        <v>105</v>
      </c>
      <c r="J564" s="223" t="s">
        <v>90</v>
      </c>
      <c r="K564" s="223" t="s">
        <v>90</v>
      </c>
      <c r="L564" s="224">
        <v>0</v>
      </c>
      <c r="M564" s="265">
        <v>0</v>
      </c>
      <c r="N564" s="265">
        <v>0</v>
      </c>
      <c r="O564" s="265">
        <f t="shared" si="527"/>
        <v>0</v>
      </c>
      <c r="P564" s="265">
        <f t="shared" si="528"/>
        <v>0</v>
      </c>
      <c r="Q564" s="266">
        <f t="shared" si="529"/>
        <v>0</v>
      </c>
      <c r="R564" s="274"/>
    </row>
    <row r="565" spans="1:18" s="101" customFormat="1" x14ac:dyDescent="0.3">
      <c r="A565" s="273">
        <f>IF(F565="","", COUNTA($F$17:F565))</f>
        <v>492</v>
      </c>
      <c r="B565" s="102"/>
      <c r="C565" s="102"/>
      <c r="D565" s="103"/>
      <c r="E565" s="309" t="s">
        <v>736</v>
      </c>
      <c r="F565" s="308">
        <v>437.1</v>
      </c>
      <c r="G565" s="432">
        <v>0.1</v>
      </c>
      <c r="H565" s="264">
        <f t="shared" si="526"/>
        <v>480.81000000000006</v>
      </c>
      <c r="I565" s="431" t="s">
        <v>105</v>
      </c>
      <c r="J565" s="223" t="s">
        <v>90</v>
      </c>
      <c r="K565" s="223" t="s">
        <v>90</v>
      </c>
      <c r="L565" s="224">
        <v>0</v>
      </c>
      <c r="M565" s="265">
        <v>0</v>
      </c>
      <c r="N565" s="265">
        <v>0</v>
      </c>
      <c r="O565" s="265">
        <f t="shared" si="527"/>
        <v>0</v>
      </c>
      <c r="P565" s="265">
        <f t="shared" si="528"/>
        <v>0</v>
      </c>
      <c r="Q565" s="266">
        <f t="shared" si="529"/>
        <v>0</v>
      </c>
      <c r="R565" s="274"/>
    </row>
    <row r="566" spans="1:18" s="101" customFormat="1" x14ac:dyDescent="0.3">
      <c r="A566" s="104"/>
      <c r="B566" s="102"/>
      <c r="C566" s="102"/>
      <c r="D566" s="103"/>
      <c r="E566" s="306" t="s">
        <v>737</v>
      </c>
      <c r="F566" s="308"/>
      <c r="G566" s="308"/>
      <c r="H566" s="308"/>
      <c r="I566" s="311"/>
      <c r="J566" s="205"/>
      <c r="K566" s="206"/>
      <c r="L566" s="205"/>
      <c r="M566" s="206"/>
      <c r="N566" s="206"/>
      <c r="O566" s="206"/>
      <c r="P566" s="206"/>
      <c r="Q566" s="207"/>
      <c r="R566" s="211"/>
    </row>
    <row r="567" spans="1:18" s="101" customFormat="1" x14ac:dyDescent="0.3">
      <c r="A567" s="273">
        <f>IF(F567="","", COUNTA($F$17:F567))</f>
        <v>493</v>
      </c>
      <c r="B567" s="102"/>
      <c r="C567" s="102"/>
      <c r="D567" s="103"/>
      <c r="E567" s="310" t="s">
        <v>738</v>
      </c>
      <c r="F567" s="308">
        <v>1505</v>
      </c>
      <c r="G567" s="432">
        <v>0.1</v>
      </c>
      <c r="H567" s="264">
        <f t="shared" ref="H567:H569" si="530">F567+F567*G567</f>
        <v>1655.5</v>
      </c>
      <c r="I567" s="431" t="s">
        <v>105</v>
      </c>
      <c r="J567" s="223" t="s">
        <v>90</v>
      </c>
      <c r="K567" s="223" t="s">
        <v>90</v>
      </c>
      <c r="L567" s="224">
        <v>0</v>
      </c>
      <c r="M567" s="265">
        <v>0</v>
      </c>
      <c r="N567" s="265">
        <v>0</v>
      </c>
      <c r="O567" s="265">
        <f t="shared" ref="O567:O569" si="531">H567*M567</f>
        <v>0</v>
      </c>
      <c r="P567" s="265">
        <f t="shared" ref="P567:P569" si="532">H567*N567</f>
        <v>0</v>
      </c>
      <c r="Q567" s="266">
        <f t="shared" ref="Q567:Q569" si="533">O567+P567</f>
        <v>0</v>
      </c>
      <c r="R567" s="274"/>
    </row>
    <row r="568" spans="1:18" s="101" customFormat="1" ht="46.8" x14ac:dyDescent="0.3">
      <c r="A568" s="273">
        <f>IF(F568="","", COUNTA($F$17:F568))</f>
        <v>494</v>
      </c>
      <c r="B568" s="102"/>
      <c r="C568" s="102"/>
      <c r="D568" s="103"/>
      <c r="E568" s="310" t="s">
        <v>739</v>
      </c>
      <c r="F568" s="308">
        <v>13806</v>
      </c>
      <c r="G568" s="432">
        <v>0.1</v>
      </c>
      <c r="H568" s="264">
        <f t="shared" si="530"/>
        <v>15186.6</v>
      </c>
      <c r="I568" s="431" t="s">
        <v>105</v>
      </c>
      <c r="J568" s="223" t="s">
        <v>90</v>
      </c>
      <c r="K568" s="223" t="s">
        <v>90</v>
      </c>
      <c r="L568" s="224">
        <v>0</v>
      </c>
      <c r="M568" s="265">
        <v>0</v>
      </c>
      <c r="N568" s="265">
        <v>0</v>
      </c>
      <c r="O568" s="265">
        <f t="shared" si="531"/>
        <v>0</v>
      </c>
      <c r="P568" s="265">
        <f t="shared" si="532"/>
        <v>0</v>
      </c>
      <c r="Q568" s="266">
        <f t="shared" si="533"/>
        <v>0</v>
      </c>
      <c r="R568" s="274"/>
    </row>
    <row r="569" spans="1:18" s="101" customFormat="1" ht="46.8" x14ac:dyDescent="0.3">
      <c r="A569" s="273">
        <f>IF(F569="","", COUNTA($F$17:F569))</f>
        <v>495</v>
      </c>
      <c r="B569" s="102"/>
      <c r="C569" s="102"/>
      <c r="D569" s="103"/>
      <c r="E569" s="310" t="s">
        <v>740</v>
      </c>
      <c r="F569" s="308">
        <v>1015.8</v>
      </c>
      <c r="G569" s="432">
        <v>0.1</v>
      </c>
      <c r="H569" s="264">
        <f t="shared" si="530"/>
        <v>1117.3799999999999</v>
      </c>
      <c r="I569" s="431" t="s">
        <v>105</v>
      </c>
      <c r="J569" s="223" t="s">
        <v>90</v>
      </c>
      <c r="K569" s="223" t="s">
        <v>90</v>
      </c>
      <c r="L569" s="224">
        <v>0</v>
      </c>
      <c r="M569" s="265">
        <v>0</v>
      </c>
      <c r="N569" s="265">
        <v>0</v>
      </c>
      <c r="O569" s="265">
        <f t="shared" si="531"/>
        <v>0</v>
      </c>
      <c r="P569" s="265">
        <f t="shared" si="532"/>
        <v>0</v>
      </c>
      <c r="Q569" s="266">
        <f t="shared" si="533"/>
        <v>0</v>
      </c>
      <c r="R569" s="274"/>
    </row>
    <row r="570" spans="1:18" s="101" customFormat="1" x14ac:dyDescent="0.3">
      <c r="A570" s="104"/>
      <c r="B570" s="102"/>
      <c r="C570" s="102"/>
      <c r="D570" s="103"/>
      <c r="E570" s="306" t="s">
        <v>741</v>
      </c>
      <c r="F570" s="308"/>
      <c r="G570" s="308"/>
      <c r="H570" s="308"/>
      <c r="I570" s="311"/>
      <c r="J570" s="205"/>
      <c r="K570" s="206"/>
      <c r="L570" s="205"/>
      <c r="M570" s="206"/>
      <c r="N570" s="206"/>
      <c r="O570" s="206"/>
      <c r="P570" s="206"/>
      <c r="Q570" s="207"/>
      <c r="R570" s="211"/>
    </row>
    <row r="571" spans="1:18" s="101" customFormat="1" ht="46.8" x14ac:dyDescent="0.3">
      <c r="A571" s="273">
        <f>IF(F571="","", COUNTA($F$17:F571))</f>
        <v>496</v>
      </c>
      <c r="B571" s="102"/>
      <c r="C571" s="102"/>
      <c r="D571" s="103"/>
      <c r="E571" s="310" t="s">
        <v>742</v>
      </c>
      <c r="F571" s="308">
        <v>3198.9266299999999</v>
      </c>
      <c r="G571" s="432">
        <v>0.1</v>
      </c>
      <c r="H571" s="264">
        <f>F571+F571*G571</f>
        <v>3518.819293</v>
      </c>
      <c r="I571" s="431" t="s">
        <v>105</v>
      </c>
      <c r="J571" s="223" t="s">
        <v>90</v>
      </c>
      <c r="K571" s="223" t="s">
        <v>90</v>
      </c>
      <c r="L571" s="224">
        <v>0</v>
      </c>
      <c r="M571" s="265">
        <v>0</v>
      </c>
      <c r="N571" s="265">
        <v>0</v>
      </c>
      <c r="O571" s="265">
        <f>H571*M571</f>
        <v>0</v>
      </c>
      <c r="P571" s="265">
        <f>H571*N571</f>
        <v>0</v>
      </c>
      <c r="Q571" s="266">
        <f>O571+P571</f>
        <v>0</v>
      </c>
      <c r="R571" s="274"/>
    </row>
    <row r="572" spans="1:18" s="101" customFormat="1" x14ac:dyDescent="0.3">
      <c r="A572" s="209"/>
      <c r="B572" s="102"/>
      <c r="C572" s="102"/>
      <c r="D572" s="103"/>
      <c r="E572" s="306" t="s">
        <v>743</v>
      </c>
      <c r="F572" s="308"/>
      <c r="G572" s="308"/>
      <c r="H572" s="308"/>
      <c r="I572" s="311"/>
      <c r="J572" s="223"/>
      <c r="K572" s="223"/>
      <c r="L572" s="224"/>
      <c r="M572" s="203"/>
      <c r="N572" s="203"/>
      <c r="O572" s="203"/>
      <c r="P572" s="203"/>
      <c r="Q572" s="204"/>
      <c r="R572" s="210"/>
    </row>
    <row r="573" spans="1:18" s="101" customFormat="1" ht="46.8" x14ac:dyDescent="0.3">
      <c r="A573" s="273">
        <f>IF(F573="","", COUNTA($F$17:F573))</f>
        <v>497</v>
      </c>
      <c r="B573" s="102"/>
      <c r="C573" s="102"/>
      <c r="D573" s="103"/>
      <c r="E573" s="310" t="s">
        <v>744</v>
      </c>
      <c r="F573" s="308">
        <v>995.3125</v>
      </c>
      <c r="G573" s="432">
        <v>0.1</v>
      </c>
      <c r="H573" s="264">
        <f t="shared" ref="H573:H575" si="534">F573+F573*G573</f>
        <v>1094.84375</v>
      </c>
      <c r="I573" s="431" t="s">
        <v>105</v>
      </c>
      <c r="J573" s="223" t="s">
        <v>90</v>
      </c>
      <c r="K573" s="223" t="s">
        <v>90</v>
      </c>
      <c r="L573" s="224">
        <v>0</v>
      </c>
      <c r="M573" s="265">
        <v>0</v>
      </c>
      <c r="N573" s="265">
        <v>0</v>
      </c>
      <c r="O573" s="265">
        <f t="shared" ref="O573:O575" si="535">H573*M573</f>
        <v>0</v>
      </c>
      <c r="P573" s="265">
        <f t="shared" ref="P573:P575" si="536">H573*N573</f>
        <v>0</v>
      </c>
      <c r="Q573" s="266">
        <f t="shared" ref="Q573:Q575" si="537">O573+P573</f>
        <v>0</v>
      </c>
      <c r="R573" s="274"/>
    </row>
    <row r="574" spans="1:18" s="101" customFormat="1" ht="46.8" x14ac:dyDescent="0.3">
      <c r="A574" s="273">
        <f>IF(F574="","", COUNTA($F$17:F574))</f>
        <v>498</v>
      </c>
      <c r="B574" s="102"/>
      <c r="C574" s="102"/>
      <c r="D574" s="103"/>
      <c r="E574" s="310" t="s">
        <v>745</v>
      </c>
      <c r="F574" s="308">
        <v>1124.3317999999999</v>
      </c>
      <c r="G574" s="432">
        <v>0.1</v>
      </c>
      <c r="H574" s="264">
        <f t="shared" si="534"/>
        <v>1236.7649799999999</v>
      </c>
      <c r="I574" s="431" t="s">
        <v>105</v>
      </c>
      <c r="J574" s="223" t="s">
        <v>90</v>
      </c>
      <c r="K574" s="223" t="s">
        <v>90</v>
      </c>
      <c r="L574" s="224">
        <v>0</v>
      </c>
      <c r="M574" s="265">
        <v>0</v>
      </c>
      <c r="N574" s="265">
        <v>0</v>
      </c>
      <c r="O574" s="265">
        <f t="shared" si="535"/>
        <v>0</v>
      </c>
      <c r="P574" s="265">
        <f t="shared" si="536"/>
        <v>0</v>
      </c>
      <c r="Q574" s="266">
        <f t="shared" si="537"/>
        <v>0</v>
      </c>
      <c r="R574" s="274"/>
    </row>
    <row r="575" spans="1:18" s="101" customFormat="1" ht="46.8" x14ac:dyDescent="0.3">
      <c r="A575" s="273">
        <f>IF(F575="","", COUNTA($F$17:F575))</f>
        <v>499</v>
      </c>
      <c r="B575" s="102"/>
      <c r="C575" s="102"/>
      <c r="D575" s="103"/>
      <c r="E575" s="310" t="s">
        <v>746</v>
      </c>
      <c r="F575" s="308">
        <v>29.52</v>
      </c>
      <c r="G575" s="432">
        <v>0.1</v>
      </c>
      <c r="H575" s="264">
        <f t="shared" si="534"/>
        <v>32.472000000000001</v>
      </c>
      <c r="I575" s="431" t="s">
        <v>105</v>
      </c>
      <c r="J575" s="223" t="s">
        <v>90</v>
      </c>
      <c r="K575" s="223" t="s">
        <v>90</v>
      </c>
      <c r="L575" s="224">
        <v>0</v>
      </c>
      <c r="M575" s="265">
        <v>0</v>
      </c>
      <c r="N575" s="265">
        <v>0</v>
      </c>
      <c r="O575" s="265">
        <f t="shared" si="535"/>
        <v>0</v>
      </c>
      <c r="P575" s="265">
        <f t="shared" si="536"/>
        <v>0</v>
      </c>
      <c r="Q575" s="266">
        <f t="shared" si="537"/>
        <v>0</v>
      </c>
      <c r="R575" s="274"/>
    </row>
    <row r="576" spans="1:18" s="101" customFormat="1" x14ac:dyDescent="0.3">
      <c r="A576" s="104"/>
      <c r="B576" s="102"/>
      <c r="C576" s="102"/>
      <c r="D576" s="103"/>
      <c r="E576" s="307"/>
      <c r="F576" s="304"/>
      <c r="G576" s="304"/>
      <c r="H576" s="305"/>
      <c r="I576" s="304"/>
      <c r="J576" s="205"/>
      <c r="K576" s="206"/>
      <c r="L576" s="205"/>
      <c r="M576" s="206"/>
      <c r="N576" s="206"/>
      <c r="O576" s="206"/>
      <c r="P576" s="206"/>
      <c r="Q576" s="207"/>
      <c r="R576" s="211"/>
    </row>
    <row r="577" spans="1:18" s="101" customFormat="1" x14ac:dyDescent="0.3">
      <c r="A577" s="209"/>
      <c r="B577" s="102"/>
      <c r="C577" s="102"/>
      <c r="D577" s="103"/>
      <c r="E577" s="306" t="s">
        <v>747</v>
      </c>
      <c r="F577" s="304"/>
      <c r="G577" s="304"/>
      <c r="H577" s="305"/>
      <c r="I577" s="304"/>
      <c r="J577" s="223"/>
      <c r="K577" s="223"/>
      <c r="L577" s="224"/>
      <c r="M577" s="203"/>
      <c r="N577" s="203"/>
      <c r="O577" s="203"/>
      <c r="P577" s="203"/>
      <c r="Q577" s="204"/>
      <c r="R577" s="210"/>
    </row>
    <row r="578" spans="1:18" s="101" customFormat="1" x14ac:dyDescent="0.3">
      <c r="A578" s="273">
        <f>IF(F578="","", COUNTA($F$17:F578))</f>
        <v>500</v>
      </c>
      <c r="B578" s="102"/>
      <c r="C578" s="102"/>
      <c r="D578" s="103"/>
      <c r="E578" s="309" t="s">
        <v>748</v>
      </c>
      <c r="F578" s="308">
        <v>2808.01</v>
      </c>
      <c r="G578" s="432">
        <v>0.1</v>
      </c>
      <c r="H578" s="264">
        <f>G578*F578+F578</f>
        <v>3088.8110000000001</v>
      </c>
      <c r="I578" s="431" t="s">
        <v>122</v>
      </c>
      <c r="J578" s="223" t="s">
        <v>90</v>
      </c>
      <c r="K578" s="223" t="s">
        <v>90</v>
      </c>
      <c r="L578" s="224">
        <v>0</v>
      </c>
      <c r="M578" s="265">
        <v>0</v>
      </c>
      <c r="N578" s="265">
        <v>0</v>
      </c>
      <c r="O578" s="265">
        <f>H578*M578</f>
        <v>0</v>
      </c>
      <c r="P578" s="265">
        <f>H578*N578</f>
        <v>0</v>
      </c>
      <c r="Q578" s="266">
        <f t="shared" ref="Q578" si="538">O578+P578</f>
        <v>0</v>
      </c>
      <c r="R578" s="274"/>
    </row>
    <row r="579" spans="1:18" x14ac:dyDescent="0.3">
      <c r="A579" s="74"/>
      <c r="B579" s="27"/>
      <c r="C579" s="27"/>
      <c r="D579" s="28"/>
      <c r="E579" s="82"/>
      <c r="F579" s="85"/>
      <c r="G579" s="86"/>
      <c r="H579" s="11"/>
      <c r="I579" s="87"/>
      <c r="J579" s="87"/>
      <c r="K579" s="203"/>
      <c r="L579" s="87"/>
      <c r="M579" s="12"/>
      <c r="N579" s="12"/>
      <c r="O579" s="12"/>
      <c r="P579" s="12"/>
      <c r="Q579" s="13"/>
      <c r="R579" s="75"/>
    </row>
    <row r="580" spans="1:18" ht="17.399999999999999" x14ac:dyDescent="0.3">
      <c r="A580" s="74" t="str">
        <f>IF(F580="","", COUNTA($F$17:F580))</f>
        <v/>
      </c>
      <c r="B580" s="14"/>
      <c r="C580" s="14"/>
      <c r="D580" s="15"/>
      <c r="E580" s="436" t="s">
        <v>76</v>
      </c>
      <c r="F580" s="16"/>
      <c r="G580" s="16"/>
      <c r="H580" s="17"/>
      <c r="I580" s="16"/>
      <c r="J580" s="16"/>
      <c r="K580" s="436">
        <f>SUM(K553:K579)</f>
        <v>0</v>
      </c>
      <c r="L580" s="16"/>
      <c r="M580" s="95"/>
      <c r="N580" s="95"/>
      <c r="O580" s="437">
        <f>SUM(O553:O579)</f>
        <v>0</v>
      </c>
      <c r="P580" s="437">
        <f>SUM(P553:P579)</f>
        <v>0</v>
      </c>
      <c r="Q580" s="96"/>
      <c r="R580" s="437">
        <f>SUM(Q554:Q579)</f>
        <v>0</v>
      </c>
    </row>
    <row r="581" spans="1:18" x14ac:dyDescent="0.3">
      <c r="A581" s="74" t="str">
        <f>IF(F581="","", COUNTA($F$17:F581))</f>
        <v/>
      </c>
      <c r="B581" s="20"/>
      <c r="C581" s="20"/>
      <c r="D581" s="21"/>
      <c r="E581" s="22"/>
      <c r="F581" s="23"/>
      <c r="G581" s="23"/>
      <c r="H581" s="24"/>
      <c r="I581" s="23"/>
      <c r="J581" s="23"/>
      <c r="K581" s="206"/>
      <c r="L581" s="23"/>
      <c r="M581" s="25"/>
      <c r="N581" s="25"/>
      <c r="O581" s="25"/>
      <c r="P581" s="25"/>
      <c r="Q581" s="26"/>
      <c r="R581" s="79"/>
    </row>
    <row r="582" spans="1:18" ht="17.399999999999999" x14ac:dyDescent="0.3">
      <c r="A582" s="2" t="str">
        <f>IF(F582="","", COUNTA($F$17:F582))</f>
        <v/>
      </c>
      <c r="B582" s="2"/>
      <c r="C582" s="2"/>
      <c r="D582" s="3">
        <v>50000</v>
      </c>
      <c r="E582" s="4" t="s">
        <v>21</v>
      </c>
      <c r="F582" s="4"/>
      <c r="G582" s="4"/>
      <c r="H582" s="4"/>
      <c r="I582" s="5"/>
      <c r="J582" s="5"/>
      <c r="K582" s="202"/>
      <c r="L582" s="5"/>
      <c r="M582" s="5"/>
      <c r="N582" s="5"/>
      <c r="O582" s="5"/>
      <c r="P582" s="5"/>
      <c r="Q582" s="6"/>
      <c r="R582" s="73"/>
    </row>
    <row r="583" spans="1:18" x14ac:dyDescent="0.3">
      <c r="A583" s="74"/>
      <c r="B583" s="27"/>
      <c r="C583" s="27"/>
      <c r="D583" s="33"/>
      <c r="E583" s="315" t="s">
        <v>749</v>
      </c>
      <c r="F583" s="317"/>
      <c r="G583" s="312"/>
      <c r="H583" s="313"/>
      <c r="I583" s="312"/>
      <c r="J583" s="205"/>
      <c r="K583" s="206"/>
      <c r="L583" s="205"/>
      <c r="M583" s="206"/>
      <c r="N583" s="206"/>
      <c r="O583" s="206"/>
      <c r="P583" s="206"/>
      <c r="Q583" s="207"/>
      <c r="R583" s="211"/>
    </row>
    <row r="584" spans="1:18" x14ac:dyDescent="0.3">
      <c r="A584" s="273">
        <f>IF(F584="","", COUNTA($F$17:F584))</f>
        <v>501</v>
      </c>
      <c r="B584" s="27"/>
      <c r="C584" s="27"/>
      <c r="D584" s="33"/>
      <c r="E584" s="318" t="s">
        <v>750</v>
      </c>
      <c r="F584" s="317">
        <v>1378.076</v>
      </c>
      <c r="G584" s="432">
        <v>0.1</v>
      </c>
      <c r="H584" s="264">
        <f t="shared" ref="H584:H593" si="539">G584*F584+F584</f>
        <v>1515.8836000000001</v>
      </c>
      <c r="I584" s="431" t="s">
        <v>392</v>
      </c>
      <c r="J584" s="223" t="s">
        <v>90</v>
      </c>
      <c r="K584" s="223" t="s">
        <v>90</v>
      </c>
      <c r="L584" s="224">
        <v>0</v>
      </c>
      <c r="M584" s="265">
        <v>0</v>
      </c>
      <c r="N584" s="265">
        <v>0</v>
      </c>
      <c r="O584" s="265">
        <f t="shared" ref="O584:O593" si="540">H584*M584</f>
        <v>0</v>
      </c>
      <c r="P584" s="265">
        <f t="shared" ref="P584:P593" si="541">H584*N584</f>
        <v>0</v>
      </c>
      <c r="Q584" s="266">
        <f t="shared" ref="Q584:Q593" si="542">O584+P584</f>
        <v>0</v>
      </c>
      <c r="R584" s="274"/>
    </row>
    <row r="585" spans="1:18" s="105" customFormat="1" x14ac:dyDescent="0.3">
      <c r="A585" s="273">
        <f>IF(F585="","", COUNTA($F$17:F585))</f>
        <v>502</v>
      </c>
      <c r="B585" s="106"/>
      <c r="C585" s="106"/>
      <c r="D585" s="107"/>
      <c r="E585" s="318" t="s">
        <v>751</v>
      </c>
      <c r="F585" s="317">
        <v>3059.22</v>
      </c>
      <c r="G585" s="432">
        <v>0.1</v>
      </c>
      <c r="H585" s="264">
        <f t="shared" si="539"/>
        <v>3365.1419999999998</v>
      </c>
      <c r="I585" s="431" t="s">
        <v>392</v>
      </c>
      <c r="J585" s="223" t="s">
        <v>90</v>
      </c>
      <c r="K585" s="223" t="s">
        <v>90</v>
      </c>
      <c r="L585" s="224">
        <v>0</v>
      </c>
      <c r="M585" s="265">
        <v>0</v>
      </c>
      <c r="N585" s="265">
        <v>0</v>
      </c>
      <c r="O585" s="265">
        <f t="shared" si="540"/>
        <v>0</v>
      </c>
      <c r="P585" s="265">
        <f t="shared" si="541"/>
        <v>0</v>
      </c>
      <c r="Q585" s="266">
        <f t="shared" si="542"/>
        <v>0</v>
      </c>
      <c r="R585" s="274"/>
    </row>
    <row r="586" spans="1:18" s="105" customFormat="1" x14ac:dyDescent="0.3">
      <c r="A586" s="273">
        <f>IF(F586="","", COUNTA($F$17:F586))</f>
        <v>503</v>
      </c>
      <c r="B586" s="106"/>
      <c r="C586" s="106"/>
      <c r="D586" s="107"/>
      <c r="E586" s="318" t="s">
        <v>752</v>
      </c>
      <c r="F586" s="317">
        <v>2581.1059999999998</v>
      </c>
      <c r="G586" s="432">
        <v>0.1</v>
      </c>
      <c r="H586" s="264">
        <f t="shared" si="539"/>
        <v>2839.2165999999997</v>
      </c>
      <c r="I586" s="431" t="s">
        <v>392</v>
      </c>
      <c r="J586" s="223" t="s">
        <v>90</v>
      </c>
      <c r="K586" s="223" t="s">
        <v>90</v>
      </c>
      <c r="L586" s="224">
        <v>0</v>
      </c>
      <c r="M586" s="265">
        <v>0</v>
      </c>
      <c r="N586" s="265">
        <v>0</v>
      </c>
      <c r="O586" s="265">
        <f t="shared" si="540"/>
        <v>0</v>
      </c>
      <c r="P586" s="265">
        <f t="shared" si="541"/>
        <v>0</v>
      </c>
      <c r="Q586" s="266">
        <f t="shared" si="542"/>
        <v>0</v>
      </c>
      <c r="R586" s="274"/>
    </row>
    <row r="587" spans="1:18" s="105" customFormat="1" x14ac:dyDescent="0.3">
      <c r="A587" s="273">
        <f>IF(F587="","", COUNTA($F$17:F587))</f>
        <v>504</v>
      </c>
      <c r="B587" s="106"/>
      <c r="C587" s="106"/>
      <c r="D587" s="107"/>
      <c r="E587" s="318" t="s">
        <v>753</v>
      </c>
      <c r="F587" s="317">
        <v>3778.5420000000004</v>
      </c>
      <c r="G587" s="432">
        <v>0.1</v>
      </c>
      <c r="H587" s="264">
        <f t="shared" si="539"/>
        <v>4156.3962000000001</v>
      </c>
      <c r="I587" s="431" t="s">
        <v>392</v>
      </c>
      <c r="J587" s="223" t="s">
        <v>90</v>
      </c>
      <c r="K587" s="223" t="s">
        <v>90</v>
      </c>
      <c r="L587" s="224">
        <v>0</v>
      </c>
      <c r="M587" s="265">
        <v>0</v>
      </c>
      <c r="N587" s="265">
        <v>0</v>
      </c>
      <c r="O587" s="265">
        <f t="shared" si="540"/>
        <v>0</v>
      </c>
      <c r="P587" s="265">
        <f t="shared" si="541"/>
        <v>0</v>
      </c>
      <c r="Q587" s="266">
        <f t="shared" si="542"/>
        <v>0</v>
      </c>
      <c r="R587" s="274"/>
    </row>
    <row r="588" spans="1:18" s="105" customFormat="1" x14ac:dyDescent="0.3">
      <c r="A588" s="273">
        <f>IF(F588="","", COUNTA($F$17:F588))</f>
        <v>505</v>
      </c>
      <c r="B588" s="106"/>
      <c r="C588" s="106"/>
      <c r="D588" s="107"/>
      <c r="E588" s="318" t="s">
        <v>754</v>
      </c>
      <c r="F588" s="317">
        <v>8039.9639999999999</v>
      </c>
      <c r="G588" s="432">
        <v>0.1</v>
      </c>
      <c r="H588" s="264">
        <f t="shared" si="539"/>
        <v>8843.9603999999999</v>
      </c>
      <c r="I588" s="431" t="s">
        <v>392</v>
      </c>
      <c r="J588" s="223" t="s">
        <v>90</v>
      </c>
      <c r="K588" s="223" t="s">
        <v>90</v>
      </c>
      <c r="L588" s="224">
        <v>0</v>
      </c>
      <c r="M588" s="265">
        <v>0</v>
      </c>
      <c r="N588" s="265">
        <v>0</v>
      </c>
      <c r="O588" s="265">
        <f t="shared" si="540"/>
        <v>0</v>
      </c>
      <c r="P588" s="265">
        <f t="shared" si="541"/>
        <v>0</v>
      </c>
      <c r="Q588" s="266">
        <f t="shared" si="542"/>
        <v>0</v>
      </c>
      <c r="R588" s="274"/>
    </row>
    <row r="589" spans="1:18" s="105" customFormat="1" x14ac:dyDescent="0.3">
      <c r="A589" s="273">
        <f>IF(F589="","", COUNTA($F$17:F589))</f>
        <v>506</v>
      </c>
      <c r="B589" s="106"/>
      <c r="C589" s="106"/>
      <c r="D589" s="107"/>
      <c r="E589" s="318" t="s">
        <v>755</v>
      </c>
      <c r="F589" s="317">
        <v>4382.0260000000007</v>
      </c>
      <c r="G589" s="432">
        <v>0.1</v>
      </c>
      <c r="H589" s="264">
        <f t="shared" si="539"/>
        <v>4820.2286000000004</v>
      </c>
      <c r="I589" s="431" t="s">
        <v>392</v>
      </c>
      <c r="J589" s="223" t="s">
        <v>90</v>
      </c>
      <c r="K589" s="223" t="s">
        <v>90</v>
      </c>
      <c r="L589" s="224">
        <v>0</v>
      </c>
      <c r="M589" s="265">
        <v>0</v>
      </c>
      <c r="N589" s="265">
        <v>0</v>
      </c>
      <c r="O589" s="265">
        <f t="shared" si="540"/>
        <v>0</v>
      </c>
      <c r="P589" s="265">
        <f t="shared" si="541"/>
        <v>0</v>
      </c>
      <c r="Q589" s="266">
        <f t="shared" si="542"/>
        <v>0</v>
      </c>
      <c r="R589" s="274"/>
    </row>
    <row r="590" spans="1:18" s="105" customFormat="1" x14ac:dyDescent="0.3">
      <c r="A590" s="273">
        <f>IF(F590="","", COUNTA($F$17:F590))</f>
        <v>507</v>
      </c>
      <c r="B590" s="106"/>
      <c r="C590" s="106"/>
      <c r="D590" s="107"/>
      <c r="E590" s="318" t="s">
        <v>756</v>
      </c>
      <c r="F590" s="317">
        <v>1490.58</v>
      </c>
      <c r="G590" s="432">
        <v>0.1</v>
      </c>
      <c r="H590" s="264">
        <f t="shared" si="539"/>
        <v>1639.6379999999999</v>
      </c>
      <c r="I590" s="431" t="s">
        <v>392</v>
      </c>
      <c r="J590" s="223" t="s">
        <v>90</v>
      </c>
      <c r="K590" s="223" t="s">
        <v>90</v>
      </c>
      <c r="L590" s="224">
        <v>0</v>
      </c>
      <c r="M590" s="265">
        <v>0</v>
      </c>
      <c r="N590" s="265">
        <v>0</v>
      </c>
      <c r="O590" s="265">
        <f t="shared" si="540"/>
        <v>0</v>
      </c>
      <c r="P590" s="265">
        <f t="shared" si="541"/>
        <v>0</v>
      </c>
      <c r="Q590" s="266">
        <f t="shared" si="542"/>
        <v>0</v>
      </c>
      <c r="R590" s="274"/>
    </row>
    <row r="591" spans="1:18" s="105" customFormat="1" x14ac:dyDescent="0.3">
      <c r="A591" s="273">
        <f>IF(F591="","", COUNTA($F$17:F591))</f>
        <v>508</v>
      </c>
      <c r="B591" s="106"/>
      <c r="C591" s="106"/>
      <c r="D591" s="107"/>
      <c r="E591" s="318" t="s">
        <v>757</v>
      </c>
      <c r="F591" s="317">
        <v>7514.85</v>
      </c>
      <c r="G591" s="432">
        <v>0.1</v>
      </c>
      <c r="H591" s="264">
        <f t="shared" si="539"/>
        <v>8266.3350000000009</v>
      </c>
      <c r="I591" s="431" t="s">
        <v>392</v>
      </c>
      <c r="J591" s="223" t="s">
        <v>90</v>
      </c>
      <c r="K591" s="223" t="s">
        <v>90</v>
      </c>
      <c r="L591" s="224">
        <v>0</v>
      </c>
      <c r="M591" s="265">
        <v>0</v>
      </c>
      <c r="N591" s="265">
        <v>0</v>
      </c>
      <c r="O591" s="265">
        <f t="shared" si="540"/>
        <v>0</v>
      </c>
      <c r="P591" s="265">
        <f t="shared" si="541"/>
        <v>0</v>
      </c>
      <c r="Q591" s="266">
        <f t="shared" si="542"/>
        <v>0</v>
      </c>
      <c r="R591" s="274"/>
    </row>
    <row r="592" spans="1:18" s="105" customFormat="1" x14ac:dyDescent="0.3">
      <c r="A592" s="273">
        <f>IF(F592="","", COUNTA($F$17:F592))</f>
        <v>509</v>
      </c>
      <c r="B592" s="106"/>
      <c r="C592" s="106"/>
      <c r="D592" s="107"/>
      <c r="E592" s="318" t="s">
        <v>758</v>
      </c>
      <c r="F592" s="317">
        <v>8748</v>
      </c>
      <c r="G592" s="432">
        <v>0.1</v>
      </c>
      <c r="H592" s="264">
        <f t="shared" si="539"/>
        <v>9622.7999999999993</v>
      </c>
      <c r="I592" s="431" t="s">
        <v>392</v>
      </c>
      <c r="J592" s="223" t="s">
        <v>90</v>
      </c>
      <c r="K592" s="223" t="s">
        <v>90</v>
      </c>
      <c r="L592" s="224">
        <v>0</v>
      </c>
      <c r="M592" s="265">
        <v>0</v>
      </c>
      <c r="N592" s="265">
        <v>0</v>
      </c>
      <c r="O592" s="265">
        <f t="shared" si="540"/>
        <v>0</v>
      </c>
      <c r="P592" s="265">
        <f t="shared" si="541"/>
        <v>0</v>
      </c>
      <c r="Q592" s="266">
        <f t="shared" si="542"/>
        <v>0</v>
      </c>
      <c r="R592" s="274"/>
    </row>
    <row r="593" spans="1:18" s="105" customFormat="1" x14ac:dyDescent="0.3">
      <c r="A593" s="273">
        <f>IF(F593="","", COUNTA($F$17:F593))</f>
        <v>510</v>
      </c>
      <c r="B593" s="106"/>
      <c r="C593" s="106"/>
      <c r="D593" s="107"/>
      <c r="E593" s="318" t="s">
        <v>759</v>
      </c>
      <c r="F593" s="317">
        <v>1347.75</v>
      </c>
      <c r="G593" s="432">
        <v>0.1</v>
      </c>
      <c r="H593" s="264">
        <f t="shared" si="539"/>
        <v>1482.5250000000001</v>
      </c>
      <c r="I593" s="431" t="s">
        <v>392</v>
      </c>
      <c r="J593" s="223" t="s">
        <v>90</v>
      </c>
      <c r="K593" s="223" t="s">
        <v>90</v>
      </c>
      <c r="L593" s="224">
        <v>0</v>
      </c>
      <c r="M593" s="265">
        <v>0</v>
      </c>
      <c r="N593" s="265">
        <v>0</v>
      </c>
      <c r="O593" s="265">
        <f t="shared" si="540"/>
        <v>0</v>
      </c>
      <c r="P593" s="265">
        <f t="shared" si="541"/>
        <v>0</v>
      </c>
      <c r="Q593" s="266">
        <f t="shared" si="542"/>
        <v>0</v>
      </c>
      <c r="R593" s="274"/>
    </row>
    <row r="594" spans="1:18" s="262" customFormat="1" x14ac:dyDescent="0.3">
      <c r="A594" s="273"/>
      <c r="B594" s="165"/>
      <c r="C594" s="165"/>
      <c r="D594" s="270"/>
      <c r="E594" s="316"/>
      <c r="F594" s="313"/>
      <c r="G594" s="312"/>
      <c r="H594" s="313"/>
      <c r="I594" s="312"/>
      <c r="J594" s="223"/>
      <c r="K594" s="223"/>
      <c r="L594" s="224"/>
      <c r="M594" s="265"/>
      <c r="N594" s="265"/>
      <c r="O594" s="265"/>
      <c r="P594" s="265"/>
      <c r="Q594" s="266"/>
      <c r="R594" s="274"/>
    </row>
    <row r="595" spans="1:18" s="262" customFormat="1" x14ac:dyDescent="0.3">
      <c r="A595" s="273"/>
      <c r="B595" s="165"/>
      <c r="C595" s="165"/>
      <c r="D595" s="270"/>
      <c r="E595" s="315" t="s">
        <v>760</v>
      </c>
      <c r="F595" s="317"/>
      <c r="G595" s="312"/>
      <c r="H595" s="313"/>
      <c r="I595" s="312"/>
      <c r="J595" s="223"/>
      <c r="K595" s="223"/>
      <c r="L595" s="224"/>
      <c r="M595" s="265"/>
      <c r="N595" s="265"/>
      <c r="O595" s="265"/>
      <c r="P595" s="265"/>
      <c r="Q595" s="266"/>
      <c r="R595" s="274"/>
    </row>
    <row r="596" spans="1:18" s="262" customFormat="1" x14ac:dyDescent="0.3">
      <c r="A596" s="273">
        <f>IF(F596="","", COUNTA($F$17:F596))</f>
        <v>511</v>
      </c>
      <c r="B596" s="165"/>
      <c r="C596" s="165"/>
      <c r="D596" s="270"/>
      <c r="E596" s="318" t="s">
        <v>761</v>
      </c>
      <c r="F596" s="317">
        <v>1377.2880000000002</v>
      </c>
      <c r="G596" s="432">
        <v>0.1</v>
      </c>
      <c r="H596" s="264">
        <f t="shared" ref="H596" si="543">G596*F596+F596</f>
        <v>1515.0168000000003</v>
      </c>
      <c r="I596" s="431" t="s">
        <v>392</v>
      </c>
      <c r="J596" s="223" t="s">
        <v>90</v>
      </c>
      <c r="K596" s="223" t="s">
        <v>90</v>
      </c>
      <c r="L596" s="224">
        <v>0</v>
      </c>
      <c r="M596" s="265">
        <v>0</v>
      </c>
      <c r="N596" s="265">
        <v>0</v>
      </c>
      <c r="O596" s="265">
        <f t="shared" ref="O596" si="544">H596*M596</f>
        <v>0</v>
      </c>
      <c r="P596" s="265">
        <f t="shared" ref="P596" si="545">H596*N596</f>
        <v>0</v>
      </c>
      <c r="Q596" s="266">
        <f t="shared" ref="Q596" si="546">O596+P596</f>
        <v>0</v>
      </c>
      <c r="R596" s="274"/>
    </row>
    <row r="597" spans="1:18" s="262" customFormat="1" x14ac:dyDescent="0.3">
      <c r="A597" s="273"/>
      <c r="B597" s="165"/>
      <c r="C597" s="165"/>
      <c r="D597" s="270"/>
      <c r="E597" s="316"/>
      <c r="F597" s="313"/>
      <c r="G597" s="312"/>
      <c r="H597" s="313"/>
      <c r="I597" s="312"/>
      <c r="J597" s="223"/>
      <c r="K597" s="223"/>
      <c r="L597" s="224"/>
      <c r="M597" s="265"/>
      <c r="N597" s="265"/>
      <c r="O597" s="265"/>
      <c r="P597" s="265"/>
      <c r="Q597" s="266"/>
      <c r="R597" s="274"/>
    </row>
    <row r="598" spans="1:18" s="262" customFormat="1" x14ac:dyDescent="0.3">
      <c r="A598" s="273"/>
      <c r="B598" s="165"/>
      <c r="C598" s="165"/>
      <c r="D598" s="270"/>
      <c r="E598" s="315" t="s">
        <v>762</v>
      </c>
      <c r="F598" s="317"/>
      <c r="G598" s="312"/>
      <c r="H598" s="313"/>
      <c r="I598" s="312"/>
      <c r="J598" s="223"/>
      <c r="K598" s="223"/>
      <c r="L598" s="224"/>
      <c r="M598" s="265"/>
      <c r="N598" s="265"/>
      <c r="O598" s="265"/>
      <c r="P598" s="265"/>
      <c r="Q598" s="266"/>
      <c r="R598" s="274"/>
    </row>
    <row r="599" spans="1:18" s="262" customFormat="1" x14ac:dyDescent="0.3">
      <c r="A599" s="273">
        <f>IF(F599="","", COUNTA($F$17:F599))</f>
        <v>512</v>
      </c>
      <c r="B599" s="165"/>
      <c r="C599" s="165"/>
      <c r="D599" s="270"/>
      <c r="E599" s="318" t="s">
        <v>763</v>
      </c>
      <c r="F599" s="317">
        <v>841.46039999999994</v>
      </c>
      <c r="G599" s="432">
        <v>0.1</v>
      </c>
      <c r="H599" s="264">
        <f t="shared" ref="H599:H602" si="547">G599*F599+F599</f>
        <v>925.60643999999991</v>
      </c>
      <c r="I599" s="431" t="s">
        <v>392</v>
      </c>
      <c r="J599" s="223" t="s">
        <v>90</v>
      </c>
      <c r="K599" s="223" t="s">
        <v>90</v>
      </c>
      <c r="L599" s="224">
        <v>0</v>
      </c>
      <c r="M599" s="265">
        <v>0</v>
      </c>
      <c r="N599" s="265">
        <v>0</v>
      </c>
      <c r="O599" s="265">
        <f t="shared" ref="O599:O602" si="548">H599*M599</f>
        <v>0</v>
      </c>
      <c r="P599" s="265">
        <f t="shared" ref="P599:P602" si="549">H599*N599</f>
        <v>0</v>
      </c>
      <c r="Q599" s="266">
        <f t="shared" ref="Q599:Q602" si="550">O599+P599</f>
        <v>0</v>
      </c>
      <c r="R599" s="274"/>
    </row>
    <row r="600" spans="1:18" s="262" customFormat="1" x14ac:dyDescent="0.3">
      <c r="A600" s="273">
        <f>IF(F600="","", COUNTA($F$17:F600))</f>
        <v>513</v>
      </c>
      <c r="B600" s="165"/>
      <c r="C600" s="165"/>
      <c r="D600" s="270"/>
      <c r="E600" s="318" t="s">
        <v>764</v>
      </c>
      <c r="F600" s="317">
        <v>917.24</v>
      </c>
      <c r="G600" s="432">
        <v>0.1</v>
      </c>
      <c r="H600" s="264">
        <f t="shared" si="547"/>
        <v>1008.9640000000001</v>
      </c>
      <c r="I600" s="431" t="s">
        <v>392</v>
      </c>
      <c r="J600" s="223" t="s">
        <v>90</v>
      </c>
      <c r="K600" s="223" t="s">
        <v>90</v>
      </c>
      <c r="L600" s="224">
        <v>0</v>
      </c>
      <c r="M600" s="265">
        <v>0</v>
      </c>
      <c r="N600" s="265">
        <v>0</v>
      </c>
      <c r="O600" s="265">
        <f t="shared" si="548"/>
        <v>0</v>
      </c>
      <c r="P600" s="265">
        <f t="shared" si="549"/>
        <v>0</v>
      </c>
      <c r="Q600" s="266">
        <f t="shared" si="550"/>
        <v>0</v>
      </c>
      <c r="R600" s="274"/>
    </row>
    <row r="601" spans="1:18" s="262" customFormat="1" ht="31.2" x14ac:dyDescent="0.3">
      <c r="A601" s="273">
        <f>IF(F601="","", COUNTA($F$17:F601))</f>
        <v>514</v>
      </c>
      <c r="B601" s="165"/>
      <c r="C601" s="165"/>
      <c r="D601" s="270"/>
      <c r="E601" s="319" t="s">
        <v>765</v>
      </c>
      <c r="F601" s="317">
        <v>670.68000000000006</v>
      </c>
      <c r="G601" s="432">
        <v>0.1</v>
      </c>
      <c r="H601" s="264">
        <f t="shared" si="547"/>
        <v>737.74800000000005</v>
      </c>
      <c r="I601" s="431" t="s">
        <v>392</v>
      </c>
      <c r="J601" s="223" t="s">
        <v>90</v>
      </c>
      <c r="K601" s="223" t="s">
        <v>90</v>
      </c>
      <c r="L601" s="224">
        <v>0</v>
      </c>
      <c r="M601" s="265">
        <v>0</v>
      </c>
      <c r="N601" s="265">
        <v>0</v>
      </c>
      <c r="O601" s="265">
        <f t="shared" si="548"/>
        <v>0</v>
      </c>
      <c r="P601" s="265">
        <f t="shared" si="549"/>
        <v>0</v>
      </c>
      <c r="Q601" s="266">
        <f t="shared" si="550"/>
        <v>0</v>
      </c>
      <c r="R601" s="274"/>
    </row>
    <row r="602" spans="1:18" s="262" customFormat="1" x14ac:dyDescent="0.3">
      <c r="A602" s="273">
        <f>IF(F602="","", COUNTA($F$17:F602))</f>
        <v>515</v>
      </c>
      <c r="B602" s="165"/>
      <c r="C602" s="165"/>
      <c r="D602" s="270"/>
      <c r="E602" s="318" t="s">
        <v>766</v>
      </c>
      <c r="F602" s="317">
        <v>414.24</v>
      </c>
      <c r="G602" s="432">
        <v>0.1</v>
      </c>
      <c r="H602" s="264">
        <f t="shared" si="547"/>
        <v>455.66399999999999</v>
      </c>
      <c r="I602" s="431" t="s">
        <v>392</v>
      </c>
      <c r="J602" s="223" t="s">
        <v>90</v>
      </c>
      <c r="K602" s="223" t="s">
        <v>90</v>
      </c>
      <c r="L602" s="224">
        <v>0</v>
      </c>
      <c r="M602" s="265">
        <v>0</v>
      </c>
      <c r="N602" s="265">
        <v>0</v>
      </c>
      <c r="O602" s="265">
        <f t="shared" si="548"/>
        <v>0</v>
      </c>
      <c r="P602" s="265">
        <f t="shared" si="549"/>
        <v>0</v>
      </c>
      <c r="Q602" s="266">
        <f t="shared" si="550"/>
        <v>0</v>
      </c>
      <c r="R602" s="274"/>
    </row>
    <row r="603" spans="1:18" s="262" customFormat="1" x14ac:dyDescent="0.3">
      <c r="A603" s="273"/>
      <c r="B603" s="165"/>
      <c r="C603" s="165"/>
      <c r="D603" s="270"/>
      <c r="E603" s="316"/>
      <c r="F603" s="313"/>
      <c r="G603" s="312"/>
      <c r="H603" s="313"/>
      <c r="I603" s="312"/>
      <c r="J603" s="223"/>
      <c r="K603" s="223"/>
      <c r="L603" s="224"/>
      <c r="M603" s="265"/>
      <c r="N603" s="265"/>
      <c r="O603" s="265"/>
      <c r="P603" s="265"/>
      <c r="Q603" s="266"/>
      <c r="R603" s="274"/>
    </row>
    <row r="604" spans="1:18" s="262" customFormat="1" x14ac:dyDescent="0.3">
      <c r="A604" s="273"/>
      <c r="B604" s="165"/>
      <c r="C604" s="165"/>
      <c r="D604" s="270"/>
      <c r="E604" s="315" t="s">
        <v>767</v>
      </c>
      <c r="F604" s="317"/>
      <c r="G604" s="312"/>
      <c r="H604" s="313"/>
      <c r="I604" s="312"/>
      <c r="J604" s="223"/>
      <c r="K604" s="223"/>
      <c r="L604" s="224"/>
      <c r="M604" s="265"/>
      <c r="N604" s="265"/>
      <c r="O604" s="265"/>
      <c r="P604" s="265"/>
      <c r="Q604" s="266"/>
      <c r="R604" s="274"/>
    </row>
    <row r="605" spans="1:18" s="262" customFormat="1" x14ac:dyDescent="0.3">
      <c r="A605" s="273">
        <f>IF(F605="","", COUNTA($F$17:F605))</f>
        <v>516</v>
      </c>
      <c r="B605" s="165"/>
      <c r="C605" s="165"/>
      <c r="D605" s="270"/>
      <c r="E605" s="319" t="s">
        <v>768</v>
      </c>
      <c r="F605" s="317">
        <v>1</v>
      </c>
      <c r="G605" s="272">
        <v>0</v>
      </c>
      <c r="H605" s="264">
        <f t="shared" ref="H605:H611" si="551">F605+G605*F605</f>
        <v>1</v>
      </c>
      <c r="I605" s="263" t="s">
        <v>104</v>
      </c>
      <c r="J605" s="223" t="s">
        <v>90</v>
      </c>
      <c r="K605" s="223" t="s">
        <v>90</v>
      </c>
      <c r="L605" s="224">
        <v>0</v>
      </c>
      <c r="M605" s="265">
        <v>0</v>
      </c>
      <c r="N605" s="265">
        <v>0</v>
      </c>
      <c r="O605" s="265">
        <f t="shared" ref="O605:O611" si="552">H605*M605</f>
        <v>0</v>
      </c>
      <c r="P605" s="265">
        <f t="shared" ref="P605:P611" si="553">H605*N605</f>
        <v>0</v>
      </c>
      <c r="Q605" s="266">
        <f t="shared" ref="Q605:Q611" si="554">O605+P605</f>
        <v>0</v>
      </c>
      <c r="R605" s="274"/>
    </row>
    <row r="606" spans="1:18" s="262" customFormat="1" x14ac:dyDescent="0.3">
      <c r="A606" s="273">
        <f>IF(F606="","", COUNTA($F$17:F606))</f>
        <v>517</v>
      </c>
      <c r="B606" s="165"/>
      <c r="C606" s="165"/>
      <c r="D606" s="270"/>
      <c r="E606" s="319" t="s">
        <v>769</v>
      </c>
      <c r="F606" s="317">
        <v>6</v>
      </c>
      <c r="G606" s="272">
        <v>0</v>
      </c>
      <c r="H606" s="264">
        <f t="shared" si="551"/>
        <v>6</v>
      </c>
      <c r="I606" s="263" t="s">
        <v>104</v>
      </c>
      <c r="J606" s="223" t="s">
        <v>90</v>
      </c>
      <c r="K606" s="223" t="s">
        <v>90</v>
      </c>
      <c r="L606" s="224">
        <v>0</v>
      </c>
      <c r="M606" s="265">
        <v>0</v>
      </c>
      <c r="N606" s="265">
        <v>0</v>
      </c>
      <c r="O606" s="265">
        <f t="shared" si="552"/>
        <v>0</v>
      </c>
      <c r="P606" s="265">
        <f t="shared" si="553"/>
        <v>0</v>
      </c>
      <c r="Q606" s="266">
        <f t="shared" si="554"/>
        <v>0</v>
      </c>
      <c r="R606" s="274"/>
    </row>
    <row r="607" spans="1:18" s="262" customFormat="1" x14ac:dyDescent="0.3">
      <c r="A607" s="273">
        <f>IF(F607="","", COUNTA($F$17:F607))</f>
        <v>518</v>
      </c>
      <c r="B607" s="165"/>
      <c r="C607" s="165"/>
      <c r="D607" s="270"/>
      <c r="E607" s="319" t="s">
        <v>770</v>
      </c>
      <c r="F607" s="317">
        <v>1</v>
      </c>
      <c r="G607" s="272">
        <v>0</v>
      </c>
      <c r="H607" s="264">
        <f t="shared" si="551"/>
        <v>1</v>
      </c>
      <c r="I607" s="263" t="s">
        <v>104</v>
      </c>
      <c r="J607" s="223" t="s">
        <v>90</v>
      </c>
      <c r="K607" s="223" t="s">
        <v>90</v>
      </c>
      <c r="L607" s="224">
        <v>0</v>
      </c>
      <c r="M607" s="265">
        <v>0</v>
      </c>
      <c r="N607" s="265">
        <v>0</v>
      </c>
      <c r="O607" s="265">
        <f t="shared" si="552"/>
        <v>0</v>
      </c>
      <c r="P607" s="265">
        <f t="shared" si="553"/>
        <v>0</v>
      </c>
      <c r="Q607" s="266">
        <f t="shared" si="554"/>
        <v>0</v>
      </c>
      <c r="R607" s="274"/>
    </row>
    <row r="608" spans="1:18" s="262" customFormat="1" x14ac:dyDescent="0.3">
      <c r="A608" s="273">
        <f>IF(F608="","", COUNTA($F$17:F608))</f>
        <v>519</v>
      </c>
      <c r="B608" s="165"/>
      <c r="C608" s="165"/>
      <c r="D608" s="270"/>
      <c r="E608" s="319" t="s">
        <v>771</v>
      </c>
      <c r="F608" s="317">
        <v>1</v>
      </c>
      <c r="G608" s="272">
        <v>0</v>
      </c>
      <c r="H608" s="264">
        <f t="shared" si="551"/>
        <v>1</v>
      </c>
      <c r="I608" s="263" t="s">
        <v>104</v>
      </c>
      <c r="J608" s="223" t="s">
        <v>90</v>
      </c>
      <c r="K608" s="223" t="s">
        <v>90</v>
      </c>
      <c r="L608" s="224">
        <v>0</v>
      </c>
      <c r="M608" s="265">
        <v>0</v>
      </c>
      <c r="N608" s="265">
        <v>0</v>
      </c>
      <c r="O608" s="265">
        <f t="shared" si="552"/>
        <v>0</v>
      </c>
      <c r="P608" s="265">
        <f t="shared" si="553"/>
        <v>0</v>
      </c>
      <c r="Q608" s="266">
        <f t="shared" si="554"/>
        <v>0</v>
      </c>
      <c r="R608" s="274"/>
    </row>
    <row r="609" spans="1:18" s="262" customFormat="1" x14ac:dyDescent="0.3">
      <c r="A609" s="273">
        <f>IF(F609="","", COUNTA($F$17:F609))</f>
        <v>520</v>
      </c>
      <c r="B609" s="165"/>
      <c r="C609" s="165"/>
      <c r="D609" s="270"/>
      <c r="E609" s="319" t="s">
        <v>772</v>
      </c>
      <c r="F609" s="317">
        <v>2</v>
      </c>
      <c r="G609" s="272">
        <v>0</v>
      </c>
      <c r="H609" s="264">
        <f t="shared" si="551"/>
        <v>2</v>
      </c>
      <c r="I609" s="263" t="s">
        <v>104</v>
      </c>
      <c r="J609" s="223" t="s">
        <v>90</v>
      </c>
      <c r="K609" s="223" t="s">
        <v>90</v>
      </c>
      <c r="L609" s="224">
        <v>0</v>
      </c>
      <c r="M609" s="265">
        <v>0</v>
      </c>
      <c r="N609" s="265">
        <v>0</v>
      </c>
      <c r="O609" s="265">
        <f t="shared" si="552"/>
        <v>0</v>
      </c>
      <c r="P609" s="265">
        <f t="shared" si="553"/>
        <v>0</v>
      </c>
      <c r="Q609" s="266">
        <f t="shared" si="554"/>
        <v>0</v>
      </c>
      <c r="R609" s="274"/>
    </row>
    <row r="610" spans="1:18" s="262" customFormat="1" x14ac:dyDescent="0.3">
      <c r="A610" s="273">
        <f>IF(F610="","", COUNTA($F$17:F610))</f>
        <v>521</v>
      </c>
      <c r="B610" s="165"/>
      <c r="C610" s="165"/>
      <c r="D610" s="270"/>
      <c r="E610" s="319" t="s">
        <v>773</v>
      </c>
      <c r="F610" s="317">
        <v>2</v>
      </c>
      <c r="G610" s="272">
        <v>0</v>
      </c>
      <c r="H610" s="264">
        <f t="shared" si="551"/>
        <v>2</v>
      </c>
      <c r="I610" s="263" t="s">
        <v>104</v>
      </c>
      <c r="J610" s="223" t="s">
        <v>90</v>
      </c>
      <c r="K610" s="223" t="s">
        <v>90</v>
      </c>
      <c r="L610" s="224">
        <v>0</v>
      </c>
      <c r="M610" s="265">
        <v>0</v>
      </c>
      <c r="N610" s="265">
        <v>0</v>
      </c>
      <c r="O610" s="265">
        <f t="shared" si="552"/>
        <v>0</v>
      </c>
      <c r="P610" s="265">
        <f t="shared" si="553"/>
        <v>0</v>
      </c>
      <c r="Q610" s="266">
        <f t="shared" si="554"/>
        <v>0</v>
      </c>
      <c r="R610" s="274"/>
    </row>
    <row r="611" spans="1:18" s="262" customFormat="1" x14ac:dyDescent="0.3">
      <c r="A611" s="273">
        <f>IF(F611="","", COUNTA($F$17:F611))</f>
        <v>522</v>
      </c>
      <c r="B611" s="165"/>
      <c r="C611" s="165"/>
      <c r="D611" s="270"/>
      <c r="E611" s="319" t="s">
        <v>774</v>
      </c>
      <c r="F611" s="317">
        <v>3</v>
      </c>
      <c r="G611" s="272">
        <v>0</v>
      </c>
      <c r="H611" s="264">
        <f t="shared" si="551"/>
        <v>3</v>
      </c>
      <c r="I611" s="263" t="s">
        <v>104</v>
      </c>
      <c r="J611" s="223" t="s">
        <v>90</v>
      </c>
      <c r="K611" s="223" t="s">
        <v>90</v>
      </c>
      <c r="L611" s="224">
        <v>0</v>
      </c>
      <c r="M611" s="265">
        <v>0</v>
      </c>
      <c r="N611" s="265">
        <v>0</v>
      </c>
      <c r="O611" s="265">
        <f t="shared" si="552"/>
        <v>0</v>
      </c>
      <c r="P611" s="265">
        <f t="shared" si="553"/>
        <v>0</v>
      </c>
      <c r="Q611" s="266">
        <f t="shared" si="554"/>
        <v>0</v>
      </c>
      <c r="R611" s="274"/>
    </row>
    <row r="612" spans="1:18" s="262" customFormat="1" x14ac:dyDescent="0.3">
      <c r="A612" s="273"/>
      <c r="B612" s="165"/>
      <c r="C612" s="165"/>
      <c r="D612" s="270"/>
      <c r="E612" s="316"/>
      <c r="F612" s="313"/>
      <c r="G612" s="312"/>
      <c r="H612" s="313"/>
      <c r="I612" s="312"/>
      <c r="J612" s="223"/>
      <c r="K612" s="223"/>
      <c r="L612" s="224"/>
      <c r="M612" s="265"/>
      <c r="N612" s="265"/>
      <c r="O612" s="265"/>
      <c r="P612" s="265"/>
      <c r="Q612" s="266"/>
      <c r="R612" s="274"/>
    </row>
    <row r="613" spans="1:18" s="262" customFormat="1" x14ac:dyDescent="0.3">
      <c r="A613" s="273"/>
      <c r="B613" s="165"/>
      <c r="C613" s="165"/>
      <c r="D613" s="270"/>
      <c r="E613" s="315" t="s">
        <v>775</v>
      </c>
      <c r="F613" s="317"/>
      <c r="G613" s="312"/>
      <c r="H613" s="313"/>
      <c r="I613" s="312"/>
      <c r="J613" s="223"/>
      <c r="K613" s="223"/>
      <c r="L613" s="224"/>
      <c r="M613" s="265"/>
      <c r="N613" s="265"/>
      <c r="O613" s="265"/>
      <c r="P613" s="265"/>
      <c r="Q613" s="266"/>
      <c r="R613" s="274"/>
    </row>
    <row r="614" spans="1:18" s="262" customFormat="1" x14ac:dyDescent="0.3">
      <c r="A614" s="273">
        <f>IF(F614="","", COUNTA($F$17:F614))</f>
        <v>523</v>
      </c>
      <c r="B614" s="165"/>
      <c r="C614" s="165"/>
      <c r="D614" s="270"/>
      <c r="E614" s="319" t="s">
        <v>776</v>
      </c>
      <c r="F614" s="317">
        <v>312</v>
      </c>
      <c r="G614" s="272">
        <v>0</v>
      </c>
      <c r="H614" s="264">
        <f t="shared" ref="H614:H626" si="555">F614+G614*F614</f>
        <v>312</v>
      </c>
      <c r="I614" s="263" t="s">
        <v>104</v>
      </c>
      <c r="J614" s="223" t="s">
        <v>90</v>
      </c>
      <c r="K614" s="223" t="s">
        <v>90</v>
      </c>
      <c r="L614" s="224">
        <v>0</v>
      </c>
      <c r="M614" s="265">
        <v>0</v>
      </c>
      <c r="N614" s="265">
        <v>0</v>
      </c>
      <c r="O614" s="265">
        <f t="shared" ref="O614:O626" si="556">H614*M614</f>
        <v>0</v>
      </c>
      <c r="P614" s="265">
        <f t="shared" ref="P614:P626" si="557">H614*N614</f>
        <v>0</v>
      </c>
      <c r="Q614" s="266">
        <f t="shared" ref="Q614:Q626" si="558">O614+P614</f>
        <v>0</v>
      </c>
      <c r="R614" s="274"/>
    </row>
    <row r="615" spans="1:18" s="262" customFormat="1" ht="31.2" x14ac:dyDescent="0.3">
      <c r="A615" s="273">
        <f>IF(F615="","", COUNTA($F$17:F615))</f>
        <v>524</v>
      </c>
      <c r="B615" s="165"/>
      <c r="C615" s="165"/>
      <c r="D615" s="270"/>
      <c r="E615" s="319" t="s">
        <v>777</v>
      </c>
      <c r="F615" s="317">
        <v>1</v>
      </c>
      <c r="G615" s="272">
        <v>0</v>
      </c>
      <c r="H615" s="264">
        <f t="shared" si="555"/>
        <v>1</v>
      </c>
      <c r="I615" s="263" t="s">
        <v>104</v>
      </c>
      <c r="J615" s="223" t="s">
        <v>90</v>
      </c>
      <c r="K615" s="223" t="s">
        <v>90</v>
      </c>
      <c r="L615" s="224">
        <v>0</v>
      </c>
      <c r="M615" s="265">
        <v>0</v>
      </c>
      <c r="N615" s="265">
        <v>0</v>
      </c>
      <c r="O615" s="265">
        <f t="shared" si="556"/>
        <v>0</v>
      </c>
      <c r="P615" s="265">
        <f t="shared" si="557"/>
        <v>0</v>
      </c>
      <c r="Q615" s="266">
        <f t="shared" si="558"/>
        <v>0</v>
      </c>
      <c r="R615" s="274"/>
    </row>
    <row r="616" spans="1:18" s="262" customFormat="1" ht="31.2" x14ac:dyDescent="0.3">
      <c r="A616" s="273">
        <f>IF(F616="","", COUNTA($F$17:F616))</f>
        <v>525</v>
      </c>
      <c r="B616" s="165"/>
      <c r="C616" s="165"/>
      <c r="D616" s="270"/>
      <c r="E616" s="319" t="s">
        <v>778</v>
      </c>
      <c r="F616" s="317">
        <v>6</v>
      </c>
      <c r="G616" s="272">
        <v>0</v>
      </c>
      <c r="H616" s="264">
        <f t="shared" si="555"/>
        <v>6</v>
      </c>
      <c r="I616" s="263" t="s">
        <v>104</v>
      </c>
      <c r="J616" s="223" t="s">
        <v>90</v>
      </c>
      <c r="K616" s="223" t="s">
        <v>90</v>
      </c>
      <c r="L616" s="224">
        <v>0</v>
      </c>
      <c r="M616" s="265">
        <v>0</v>
      </c>
      <c r="N616" s="265">
        <v>0</v>
      </c>
      <c r="O616" s="265">
        <f t="shared" si="556"/>
        <v>0</v>
      </c>
      <c r="P616" s="265">
        <f t="shared" si="557"/>
        <v>0</v>
      </c>
      <c r="Q616" s="266">
        <f t="shared" si="558"/>
        <v>0</v>
      </c>
      <c r="R616" s="274"/>
    </row>
    <row r="617" spans="1:18" s="262" customFormat="1" x14ac:dyDescent="0.3">
      <c r="A617" s="273">
        <f>IF(F617="","", COUNTA($F$17:F617))</f>
        <v>526</v>
      </c>
      <c r="B617" s="165"/>
      <c r="C617" s="165"/>
      <c r="D617" s="270"/>
      <c r="E617" s="319" t="s">
        <v>779</v>
      </c>
      <c r="F617" s="317">
        <v>1</v>
      </c>
      <c r="G617" s="272">
        <v>0</v>
      </c>
      <c r="H617" s="264">
        <f t="shared" si="555"/>
        <v>1</v>
      </c>
      <c r="I617" s="263" t="s">
        <v>104</v>
      </c>
      <c r="J617" s="223" t="s">
        <v>90</v>
      </c>
      <c r="K617" s="223" t="s">
        <v>90</v>
      </c>
      <c r="L617" s="224">
        <v>0</v>
      </c>
      <c r="M617" s="265">
        <v>0</v>
      </c>
      <c r="N617" s="265">
        <v>0</v>
      </c>
      <c r="O617" s="265">
        <f t="shared" si="556"/>
        <v>0</v>
      </c>
      <c r="P617" s="265">
        <f t="shared" si="557"/>
        <v>0</v>
      </c>
      <c r="Q617" s="266">
        <f t="shared" si="558"/>
        <v>0</v>
      </c>
      <c r="R617" s="274"/>
    </row>
    <row r="618" spans="1:18" s="262" customFormat="1" x14ac:dyDescent="0.3">
      <c r="A618" s="273">
        <f>IF(F618="","", COUNTA($F$17:F618))</f>
        <v>527</v>
      </c>
      <c r="B618" s="165"/>
      <c r="C618" s="165"/>
      <c r="D618" s="270"/>
      <c r="E618" s="319" t="s">
        <v>780</v>
      </c>
      <c r="F618" s="317">
        <v>1</v>
      </c>
      <c r="G618" s="272">
        <v>0</v>
      </c>
      <c r="H618" s="264">
        <f t="shared" si="555"/>
        <v>1</v>
      </c>
      <c r="I618" s="263" t="s">
        <v>104</v>
      </c>
      <c r="J618" s="223" t="s">
        <v>90</v>
      </c>
      <c r="K618" s="223" t="s">
        <v>90</v>
      </c>
      <c r="L618" s="224">
        <v>0</v>
      </c>
      <c r="M618" s="265">
        <v>0</v>
      </c>
      <c r="N618" s="265">
        <v>0</v>
      </c>
      <c r="O618" s="265">
        <f t="shared" si="556"/>
        <v>0</v>
      </c>
      <c r="P618" s="265">
        <f t="shared" si="557"/>
        <v>0</v>
      </c>
      <c r="Q618" s="266">
        <f t="shared" si="558"/>
        <v>0</v>
      </c>
      <c r="R618" s="274"/>
    </row>
    <row r="619" spans="1:18" s="262" customFormat="1" ht="31.2" x14ac:dyDescent="0.3">
      <c r="A619" s="273">
        <f>IF(F619="","", COUNTA($F$17:F619))</f>
        <v>528</v>
      </c>
      <c r="B619" s="165"/>
      <c r="C619" s="165"/>
      <c r="D619" s="270"/>
      <c r="E619" s="319" t="s">
        <v>781</v>
      </c>
      <c r="F619" s="317">
        <v>1</v>
      </c>
      <c r="G619" s="272">
        <v>0</v>
      </c>
      <c r="H619" s="264">
        <f t="shared" si="555"/>
        <v>1</v>
      </c>
      <c r="I619" s="263" t="s">
        <v>104</v>
      </c>
      <c r="J619" s="223" t="s">
        <v>90</v>
      </c>
      <c r="K619" s="223" t="s">
        <v>90</v>
      </c>
      <c r="L619" s="224">
        <v>0</v>
      </c>
      <c r="M619" s="265">
        <v>0</v>
      </c>
      <c r="N619" s="265">
        <v>0</v>
      </c>
      <c r="O619" s="265">
        <f t="shared" si="556"/>
        <v>0</v>
      </c>
      <c r="P619" s="265">
        <f t="shared" si="557"/>
        <v>0</v>
      </c>
      <c r="Q619" s="266">
        <f t="shared" si="558"/>
        <v>0</v>
      </c>
      <c r="R619" s="274"/>
    </row>
    <row r="620" spans="1:18" s="262" customFormat="1" ht="31.2" x14ac:dyDescent="0.3">
      <c r="A620" s="273">
        <f>IF(F620="","", COUNTA($F$17:F620))</f>
        <v>529</v>
      </c>
      <c r="B620" s="165"/>
      <c r="C620" s="165"/>
      <c r="D620" s="270"/>
      <c r="E620" s="319" t="s">
        <v>782</v>
      </c>
      <c r="F620" s="317">
        <v>2</v>
      </c>
      <c r="G620" s="272">
        <v>0</v>
      </c>
      <c r="H620" s="264">
        <f t="shared" si="555"/>
        <v>2</v>
      </c>
      <c r="I620" s="263" t="s">
        <v>104</v>
      </c>
      <c r="J620" s="223" t="s">
        <v>90</v>
      </c>
      <c r="K620" s="223" t="s">
        <v>90</v>
      </c>
      <c r="L620" s="224">
        <v>0</v>
      </c>
      <c r="M620" s="265">
        <v>0</v>
      </c>
      <c r="N620" s="265">
        <v>0</v>
      </c>
      <c r="O620" s="265">
        <f t="shared" si="556"/>
        <v>0</v>
      </c>
      <c r="P620" s="265">
        <f t="shared" si="557"/>
        <v>0</v>
      </c>
      <c r="Q620" s="266">
        <f t="shared" si="558"/>
        <v>0</v>
      </c>
      <c r="R620" s="274"/>
    </row>
    <row r="621" spans="1:18" s="262" customFormat="1" x14ac:dyDescent="0.3">
      <c r="A621" s="273">
        <f>IF(F621="","", COUNTA($F$17:F621))</f>
        <v>530</v>
      </c>
      <c r="B621" s="165"/>
      <c r="C621" s="165"/>
      <c r="D621" s="270"/>
      <c r="E621" s="319" t="s">
        <v>783</v>
      </c>
      <c r="F621" s="317">
        <v>11</v>
      </c>
      <c r="G621" s="272">
        <v>0</v>
      </c>
      <c r="H621" s="264">
        <f t="shared" si="555"/>
        <v>11</v>
      </c>
      <c r="I621" s="263" t="s">
        <v>104</v>
      </c>
      <c r="J621" s="223" t="s">
        <v>90</v>
      </c>
      <c r="K621" s="223" t="s">
        <v>90</v>
      </c>
      <c r="L621" s="224">
        <v>0</v>
      </c>
      <c r="M621" s="265">
        <v>0</v>
      </c>
      <c r="N621" s="265">
        <v>0</v>
      </c>
      <c r="O621" s="265">
        <f t="shared" si="556"/>
        <v>0</v>
      </c>
      <c r="P621" s="265">
        <f t="shared" si="557"/>
        <v>0</v>
      </c>
      <c r="Q621" s="266">
        <f t="shared" si="558"/>
        <v>0</v>
      </c>
      <c r="R621" s="274"/>
    </row>
    <row r="622" spans="1:18" s="262" customFormat="1" x14ac:dyDescent="0.3">
      <c r="A622" s="273">
        <f>IF(F622="","", COUNTA($F$17:F622))</f>
        <v>531</v>
      </c>
      <c r="B622" s="165"/>
      <c r="C622" s="165"/>
      <c r="D622" s="270"/>
      <c r="E622" s="319" t="s">
        <v>784</v>
      </c>
      <c r="F622" s="317">
        <v>19</v>
      </c>
      <c r="G622" s="272">
        <v>0</v>
      </c>
      <c r="H622" s="264">
        <f t="shared" si="555"/>
        <v>19</v>
      </c>
      <c r="I622" s="263" t="s">
        <v>104</v>
      </c>
      <c r="J622" s="223" t="s">
        <v>90</v>
      </c>
      <c r="K622" s="223" t="s">
        <v>90</v>
      </c>
      <c r="L622" s="224">
        <v>0</v>
      </c>
      <c r="M622" s="265">
        <v>0</v>
      </c>
      <c r="N622" s="265">
        <v>0</v>
      </c>
      <c r="O622" s="265">
        <f t="shared" si="556"/>
        <v>0</v>
      </c>
      <c r="P622" s="265">
        <f t="shared" si="557"/>
        <v>0</v>
      </c>
      <c r="Q622" s="266">
        <f t="shared" si="558"/>
        <v>0</v>
      </c>
      <c r="R622" s="274"/>
    </row>
    <row r="623" spans="1:18" s="262" customFormat="1" ht="31.2" x14ac:dyDescent="0.3">
      <c r="A623" s="273">
        <f>IF(F623="","", COUNTA($F$17:F623))</f>
        <v>532</v>
      </c>
      <c r="B623" s="165"/>
      <c r="C623" s="165"/>
      <c r="D623" s="270"/>
      <c r="E623" s="319" t="s">
        <v>785</v>
      </c>
      <c r="F623" s="317">
        <v>18</v>
      </c>
      <c r="G623" s="272">
        <v>0</v>
      </c>
      <c r="H623" s="264">
        <f t="shared" si="555"/>
        <v>18</v>
      </c>
      <c r="I623" s="263" t="s">
        <v>104</v>
      </c>
      <c r="J623" s="223" t="s">
        <v>90</v>
      </c>
      <c r="K623" s="223" t="s">
        <v>90</v>
      </c>
      <c r="L623" s="224">
        <v>0</v>
      </c>
      <c r="M623" s="265">
        <v>0</v>
      </c>
      <c r="N623" s="265">
        <v>0</v>
      </c>
      <c r="O623" s="265">
        <f t="shared" si="556"/>
        <v>0</v>
      </c>
      <c r="P623" s="265">
        <f t="shared" si="557"/>
        <v>0</v>
      </c>
      <c r="Q623" s="266">
        <f t="shared" si="558"/>
        <v>0</v>
      </c>
      <c r="R623" s="274"/>
    </row>
    <row r="624" spans="1:18" s="262" customFormat="1" ht="31.2" x14ac:dyDescent="0.3">
      <c r="A624" s="273">
        <f>IF(F624="","", COUNTA($F$17:F624))</f>
        <v>533</v>
      </c>
      <c r="B624" s="165"/>
      <c r="C624" s="165"/>
      <c r="D624" s="270"/>
      <c r="E624" s="319" t="s">
        <v>786</v>
      </c>
      <c r="F624" s="317">
        <v>1</v>
      </c>
      <c r="G624" s="272">
        <v>0</v>
      </c>
      <c r="H624" s="264">
        <f t="shared" si="555"/>
        <v>1</v>
      </c>
      <c r="I624" s="263" t="s">
        <v>104</v>
      </c>
      <c r="J624" s="223" t="s">
        <v>90</v>
      </c>
      <c r="K624" s="223" t="s">
        <v>90</v>
      </c>
      <c r="L624" s="224">
        <v>0</v>
      </c>
      <c r="M624" s="265">
        <v>0</v>
      </c>
      <c r="N624" s="265">
        <v>0</v>
      </c>
      <c r="O624" s="265">
        <f t="shared" si="556"/>
        <v>0</v>
      </c>
      <c r="P624" s="265">
        <f t="shared" si="557"/>
        <v>0</v>
      </c>
      <c r="Q624" s="266">
        <f t="shared" si="558"/>
        <v>0</v>
      </c>
      <c r="R624" s="274"/>
    </row>
    <row r="625" spans="1:18" s="262" customFormat="1" x14ac:dyDescent="0.3">
      <c r="A625" s="273">
        <f>IF(F625="","", COUNTA($F$17:F625))</f>
        <v>534</v>
      </c>
      <c r="B625" s="165"/>
      <c r="C625" s="165"/>
      <c r="D625" s="270"/>
      <c r="E625" s="319" t="s">
        <v>787</v>
      </c>
      <c r="F625" s="317">
        <v>2</v>
      </c>
      <c r="G625" s="272">
        <v>0</v>
      </c>
      <c r="H625" s="264">
        <f t="shared" si="555"/>
        <v>2</v>
      </c>
      <c r="I625" s="263" t="s">
        <v>104</v>
      </c>
      <c r="J625" s="223" t="s">
        <v>90</v>
      </c>
      <c r="K625" s="223" t="s">
        <v>90</v>
      </c>
      <c r="L625" s="224">
        <v>0</v>
      </c>
      <c r="M625" s="265">
        <v>0</v>
      </c>
      <c r="N625" s="265">
        <v>0</v>
      </c>
      <c r="O625" s="265">
        <f t="shared" si="556"/>
        <v>0</v>
      </c>
      <c r="P625" s="265">
        <f t="shared" si="557"/>
        <v>0</v>
      </c>
      <c r="Q625" s="266">
        <f t="shared" si="558"/>
        <v>0</v>
      </c>
      <c r="R625" s="274"/>
    </row>
    <row r="626" spans="1:18" s="262" customFormat="1" x14ac:dyDescent="0.3">
      <c r="A626" s="273">
        <f>IF(F626="","", COUNTA($F$17:F626))</f>
        <v>535</v>
      </c>
      <c r="B626" s="165"/>
      <c r="C626" s="165"/>
      <c r="D626" s="270"/>
      <c r="E626" s="319" t="s">
        <v>788</v>
      </c>
      <c r="F626" s="317">
        <v>5</v>
      </c>
      <c r="G626" s="272">
        <v>0</v>
      </c>
      <c r="H626" s="264">
        <f t="shared" si="555"/>
        <v>5</v>
      </c>
      <c r="I626" s="263" t="s">
        <v>104</v>
      </c>
      <c r="J626" s="223" t="s">
        <v>90</v>
      </c>
      <c r="K626" s="223" t="s">
        <v>90</v>
      </c>
      <c r="L626" s="224">
        <v>0</v>
      </c>
      <c r="M626" s="265">
        <v>0</v>
      </c>
      <c r="N626" s="265">
        <v>0</v>
      </c>
      <c r="O626" s="265">
        <f t="shared" si="556"/>
        <v>0</v>
      </c>
      <c r="P626" s="265">
        <f t="shared" si="557"/>
        <v>0</v>
      </c>
      <c r="Q626" s="266">
        <f t="shared" si="558"/>
        <v>0</v>
      </c>
      <c r="R626" s="274"/>
    </row>
    <row r="627" spans="1:18" s="262" customFormat="1" x14ac:dyDescent="0.3">
      <c r="A627" s="273"/>
      <c r="B627" s="165"/>
      <c r="C627" s="165"/>
      <c r="D627" s="270"/>
      <c r="E627" s="316"/>
      <c r="F627" s="313"/>
      <c r="G627" s="312"/>
      <c r="H627" s="313"/>
      <c r="I627" s="312"/>
      <c r="J627" s="223"/>
      <c r="K627" s="223"/>
      <c r="L627" s="224"/>
      <c r="M627" s="265"/>
      <c r="N627" s="265"/>
      <c r="O627" s="265"/>
      <c r="P627" s="265"/>
      <c r="Q627" s="266"/>
      <c r="R627" s="274"/>
    </row>
    <row r="628" spans="1:18" s="262" customFormat="1" x14ac:dyDescent="0.3">
      <c r="A628" s="273"/>
      <c r="B628" s="165"/>
      <c r="C628" s="165"/>
      <c r="D628" s="270"/>
      <c r="E628" s="315" t="s">
        <v>789</v>
      </c>
      <c r="F628" s="317"/>
      <c r="G628" s="320"/>
      <c r="H628" s="318"/>
      <c r="I628" s="320"/>
      <c r="J628" s="223"/>
      <c r="K628" s="223"/>
      <c r="L628" s="224"/>
      <c r="M628" s="265"/>
      <c r="N628" s="265"/>
      <c r="O628" s="265"/>
      <c r="P628" s="265"/>
      <c r="Q628" s="266"/>
      <c r="R628" s="274"/>
    </row>
    <row r="629" spans="1:18" s="262" customFormat="1" ht="78" x14ac:dyDescent="0.3">
      <c r="A629" s="273">
        <f>IF(F629="","", COUNTA($F$17:F629))</f>
        <v>536</v>
      </c>
      <c r="B629" s="165"/>
      <c r="C629" s="165"/>
      <c r="D629" s="270"/>
      <c r="E629" s="319" t="s">
        <v>790</v>
      </c>
      <c r="F629" s="317">
        <v>66.33</v>
      </c>
      <c r="G629" s="432">
        <v>0.1</v>
      </c>
      <c r="H629" s="264">
        <f t="shared" ref="H629:H633" si="559">G629*F629+F629</f>
        <v>72.962999999999994</v>
      </c>
      <c r="I629" s="431" t="s">
        <v>122</v>
      </c>
      <c r="J629" s="223" t="s">
        <v>90</v>
      </c>
      <c r="K629" s="223" t="s">
        <v>90</v>
      </c>
      <c r="L629" s="224">
        <v>0</v>
      </c>
      <c r="M629" s="265">
        <v>0</v>
      </c>
      <c r="N629" s="265">
        <v>0</v>
      </c>
      <c r="O629" s="265">
        <f t="shared" ref="O629:O633" si="560">H629*M629</f>
        <v>0</v>
      </c>
      <c r="P629" s="265">
        <f t="shared" ref="P629:P633" si="561">H629*N629</f>
        <v>0</v>
      </c>
      <c r="Q629" s="266">
        <f t="shared" ref="Q629:Q633" si="562">O629+P629</f>
        <v>0</v>
      </c>
      <c r="R629" s="274"/>
    </row>
    <row r="630" spans="1:18" s="262" customFormat="1" ht="31.2" x14ac:dyDescent="0.3">
      <c r="A630" s="273">
        <f>IF(F630="","", COUNTA($F$17:F630))</f>
        <v>537</v>
      </c>
      <c r="B630" s="165"/>
      <c r="C630" s="165"/>
      <c r="D630" s="270"/>
      <c r="E630" s="319" t="s">
        <v>791</v>
      </c>
      <c r="F630" s="317">
        <v>56.36</v>
      </c>
      <c r="G630" s="432">
        <v>0.1</v>
      </c>
      <c r="H630" s="264">
        <f t="shared" si="559"/>
        <v>61.996000000000002</v>
      </c>
      <c r="I630" s="431" t="s">
        <v>122</v>
      </c>
      <c r="J630" s="223" t="s">
        <v>90</v>
      </c>
      <c r="K630" s="223" t="s">
        <v>90</v>
      </c>
      <c r="L630" s="224">
        <v>0</v>
      </c>
      <c r="M630" s="265">
        <v>0</v>
      </c>
      <c r="N630" s="265">
        <v>0</v>
      </c>
      <c r="O630" s="265">
        <f t="shared" si="560"/>
        <v>0</v>
      </c>
      <c r="P630" s="265">
        <f t="shared" si="561"/>
        <v>0</v>
      </c>
      <c r="Q630" s="266">
        <f t="shared" si="562"/>
        <v>0</v>
      </c>
      <c r="R630" s="274"/>
    </row>
    <row r="631" spans="1:18" s="262" customFormat="1" ht="46.8" x14ac:dyDescent="0.3">
      <c r="A631" s="273">
        <f>IF(F631="","", COUNTA($F$17:F631))</f>
        <v>538</v>
      </c>
      <c r="B631" s="165"/>
      <c r="C631" s="165"/>
      <c r="D631" s="270"/>
      <c r="E631" s="319" t="s">
        <v>792</v>
      </c>
      <c r="F631" s="317">
        <v>1563.81</v>
      </c>
      <c r="G631" s="432">
        <v>0.1</v>
      </c>
      <c r="H631" s="264">
        <f t="shared" si="559"/>
        <v>1720.191</v>
      </c>
      <c r="I631" s="431" t="s">
        <v>122</v>
      </c>
      <c r="J631" s="223" t="s">
        <v>90</v>
      </c>
      <c r="K631" s="223" t="s">
        <v>90</v>
      </c>
      <c r="L631" s="224">
        <v>0</v>
      </c>
      <c r="M631" s="265">
        <v>0</v>
      </c>
      <c r="N631" s="265">
        <v>0</v>
      </c>
      <c r="O631" s="265">
        <f t="shared" si="560"/>
        <v>0</v>
      </c>
      <c r="P631" s="265">
        <f t="shared" si="561"/>
        <v>0</v>
      </c>
      <c r="Q631" s="266">
        <f t="shared" si="562"/>
        <v>0</v>
      </c>
      <c r="R631" s="274"/>
    </row>
    <row r="632" spans="1:18" s="262" customFormat="1" x14ac:dyDescent="0.3">
      <c r="A632" s="273">
        <f>IF(F632="","", COUNTA($F$17:F632))</f>
        <v>539</v>
      </c>
      <c r="B632" s="165"/>
      <c r="C632" s="165"/>
      <c r="D632" s="270"/>
      <c r="E632" s="319" t="s">
        <v>793</v>
      </c>
      <c r="F632" s="317">
        <v>73.34</v>
      </c>
      <c r="G632" s="432">
        <v>0.1</v>
      </c>
      <c r="H632" s="264">
        <f t="shared" si="559"/>
        <v>80.674000000000007</v>
      </c>
      <c r="I632" s="431" t="s">
        <v>122</v>
      </c>
      <c r="J632" s="223" t="s">
        <v>90</v>
      </c>
      <c r="K632" s="223" t="s">
        <v>90</v>
      </c>
      <c r="L632" s="224">
        <v>0</v>
      </c>
      <c r="M632" s="265">
        <v>0</v>
      </c>
      <c r="N632" s="265">
        <v>0</v>
      </c>
      <c r="O632" s="265">
        <f t="shared" si="560"/>
        <v>0</v>
      </c>
      <c r="P632" s="265">
        <f t="shared" si="561"/>
        <v>0</v>
      </c>
      <c r="Q632" s="266">
        <f t="shared" si="562"/>
        <v>0</v>
      </c>
      <c r="R632" s="274"/>
    </row>
    <row r="633" spans="1:18" s="262" customFormat="1" ht="46.8" x14ac:dyDescent="0.3">
      <c r="A633" s="273">
        <f>IF(F633="","", COUNTA($F$17:F633))</f>
        <v>540</v>
      </c>
      <c r="B633" s="165"/>
      <c r="C633" s="165"/>
      <c r="D633" s="270"/>
      <c r="E633" s="319" t="s">
        <v>794</v>
      </c>
      <c r="F633" s="317">
        <v>1005.83</v>
      </c>
      <c r="G633" s="432">
        <v>0.1</v>
      </c>
      <c r="H633" s="264">
        <f t="shared" si="559"/>
        <v>1106.413</v>
      </c>
      <c r="I633" s="431" t="s">
        <v>122</v>
      </c>
      <c r="J633" s="223" t="s">
        <v>90</v>
      </c>
      <c r="K633" s="223" t="s">
        <v>90</v>
      </c>
      <c r="L633" s="224">
        <v>0</v>
      </c>
      <c r="M633" s="265">
        <v>0</v>
      </c>
      <c r="N633" s="265">
        <v>0</v>
      </c>
      <c r="O633" s="265">
        <f t="shared" si="560"/>
        <v>0</v>
      </c>
      <c r="P633" s="265">
        <f t="shared" si="561"/>
        <v>0</v>
      </c>
      <c r="Q633" s="266">
        <f t="shared" si="562"/>
        <v>0</v>
      </c>
      <c r="R633" s="274"/>
    </row>
    <row r="634" spans="1:18" s="262" customFormat="1" x14ac:dyDescent="0.3">
      <c r="A634" s="273"/>
      <c r="B634" s="165"/>
      <c r="C634" s="165"/>
      <c r="D634" s="270"/>
      <c r="E634" s="315" t="s">
        <v>795</v>
      </c>
      <c r="F634" s="317"/>
      <c r="G634" s="320"/>
      <c r="H634" s="318"/>
      <c r="I634" s="320"/>
      <c r="J634" s="223"/>
      <c r="K634" s="223"/>
      <c r="L634" s="224"/>
      <c r="M634" s="265"/>
      <c r="N634" s="265"/>
      <c r="O634" s="265"/>
      <c r="P634" s="265"/>
      <c r="Q634" s="266"/>
      <c r="R634" s="274"/>
    </row>
    <row r="635" spans="1:18" s="262" customFormat="1" ht="46.8" x14ac:dyDescent="0.3">
      <c r="A635" s="273">
        <f>IF(F635="","", COUNTA($F$17:F635))</f>
        <v>541</v>
      </c>
      <c r="B635" s="165"/>
      <c r="C635" s="165"/>
      <c r="D635" s="270"/>
      <c r="E635" s="319" t="s">
        <v>796</v>
      </c>
      <c r="F635" s="317">
        <v>20</v>
      </c>
      <c r="G635" s="272">
        <v>0</v>
      </c>
      <c r="H635" s="264">
        <f t="shared" ref="H635" si="563">F635+G635*F635</f>
        <v>20</v>
      </c>
      <c r="I635" s="263" t="s">
        <v>104</v>
      </c>
      <c r="J635" s="223" t="s">
        <v>90</v>
      </c>
      <c r="K635" s="223" t="s">
        <v>90</v>
      </c>
      <c r="L635" s="224">
        <v>0</v>
      </c>
      <c r="M635" s="265">
        <v>0</v>
      </c>
      <c r="N635" s="265">
        <v>0</v>
      </c>
      <c r="O635" s="265">
        <f t="shared" ref="O635" si="564">H635*M635</f>
        <v>0</v>
      </c>
      <c r="P635" s="265">
        <f t="shared" ref="P635" si="565">H635*N635</f>
        <v>0</v>
      </c>
      <c r="Q635" s="266">
        <f t="shared" ref="Q635" si="566">O635+P635</f>
        <v>0</v>
      </c>
      <c r="R635" s="274"/>
    </row>
    <row r="636" spans="1:18" s="262" customFormat="1" x14ac:dyDescent="0.3">
      <c r="A636" s="273"/>
      <c r="B636" s="165"/>
      <c r="C636" s="165"/>
      <c r="D636" s="270"/>
      <c r="E636" s="315" t="s">
        <v>797</v>
      </c>
      <c r="F636" s="317"/>
      <c r="G636" s="320"/>
      <c r="H636" s="318"/>
      <c r="I636" s="320"/>
      <c r="J636" s="223"/>
      <c r="K636" s="223"/>
      <c r="L636" s="224"/>
      <c r="M636" s="265"/>
      <c r="N636" s="265"/>
      <c r="O636" s="265"/>
      <c r="P636" s="265"/>
      <c r="Q636" s="266"/>
      <c r="R636" s="274"/>
    </row>
    <row r="637" spans="1:18" s="262" customFormat="1" x14ac:dyDescent="0.3">
      <c r="A637" s="273">
        <f>IF(F637="","", COUNTA($F$17:F637))</f>
        <v>542</v>
      </c>
      <c r="B637" s="165"/>
      <c r="C637" s="165"/>
      <c r="D637" s="270"/>
      <c r="E637" s="318" t="s">
        <v>798</v>
      </c>
      <c r="F637" s="317">
        <v>203.41</v>
      </c>
      <c r="G637" s="432">
        <v>0.1</v>
      </c>
      <c r="H637" s="264">
        <f>G637*F637+F637</f>
        <v>223.751</v>
      </c>
      <c r="I637" s="431" t="s">
        <v>122</v>
      </c>
      <c r="J637" s="223" t="s">
        <v>90</v>
      </c>
      <c r="K637" s="223" t="s">
        <v>90</v>
      </c>
      <c r="L637" s="224">
        <v>0</v>
      </c>
      <c r="M637" s="265">
        <v>0</v>
      </c>
      <c r="N637" s="265">
        <v>0</v>
      </c>
      <c r="O637" s="265">
        <f>H637*M637</f>
        <v>0</v>
      </c>
      <c r="P637" s="265">
        <f>H637*N637</f>
        <v>0</v>
      </c>
      <c r="Q637" s="266">
        <f t="shared" ref="Q637" si="567">O637+P637</f>
        <v>0</v>
      </c>
      <c r="R637" s="274"/>
    </row>
    <row r="638" spans="1:18" s="262" customFormat="1" x14ac:dyDescent="0.3">
      <c r="A638" s="273"/>
      <c r="B638" s="165"/>
      <c r="C638" s="165"/>
      <c r="D638" s="270"/>
      <c r="E638" s="315" t="s">
        <v>799</v>
      </c>
      <c r="F638" s="317"/>
      <c r="G638" s="320"/>
      <c r="H638" s="318"/>
      <c r="I638" s="320"/>
      <c r="J638" s="223"/>
      <c r="K638" s="223"/>
      <c r="L638" s="224"/>
      <c r="M638" s="265"/>
      <c r="N638" s="265"/>
      <c r="O638" s="265"/>
      <c r="P638" s="265"/>
      <c r="Q638" s="266"/>
      <c r="R638" s="274"/>
    </row>
    <row r="639" spans="1:18" s="262" customFormat="1" x14ac:dyDescent="0.3">
      <c r="A639" s="273">
        <f>IF(F639="","", COUNTA($F$17:F639))</f>
        <v>543</v>
      </c>
      <c r="B639" s="165"/>
      <c r="C639" s="165"/>
      <c r="D639" s="270"/>
      <c r="E639" s="319" t="s">
        <v>800</v>
      </c>
      <c r="F639" s="317">
        <v>396</v>
      </c>
      <c r="G639" s="432">
        <v>0.1</v>
      </c>
      <c r="H639" s="264">
        <f>G639*F639+F639</f>
        <v>435.6</v>
      </c>
      <c r="I639" s="431" t="s">
        <v>122</v>
      </c>
      <c r="J639" s="223" t="s">
        <v>90</v>
      </c>
      <c r="K639" s="223" t="s">
        <v>90</v>
      </c>
      <c r="L639" s="224">
        <v>0</v>
      </c>
      <c r="M639" s="265">
        <v>0</v>
      </c>
      <c r="N639" s="265">
        <v>0</v>
      </c>
      <c r="O639" s="265">
        <f>H639*M639</f>
        <v>0</v>
      </c>
      <c r="P639" s="265">
        <f>H639*N639</f>
        <v>0</v>
      </c>
      <c r="Q639" s="266">
        <f t="shared" ref="Q639" si="568">O639+P639</f>
        <v>0</v>
      </c>
      <c r="R639" s="274"/>
    </row>
    <row r="640" spans="1:18" s="262" customFormat="1" ht="31.2" x14ac:dyDescent="0.3">
      <c r="A640" s="273">
        <f>IF(F640="","", COUNTA($F$17:F640))</f>
        <v>544</v>
      </c>
      <c r="B640" s="165"/>
      <c r="C640" s="165"/>
      <c r="D640" s="270"/>
      <c r="E640" s="319" t="s">
        <v>801</v>
      </c>
      <c r="F640" s="317">
        <v>264</v>
      </c>
      <c r="G640" s="320"/>
      <c r="H640" s="318"/>
      <c r="I640" s="320"/>
      <c r="J640" s="223"/>
      <c r="K640" s="223"/>
      <c r="L640" s="224"/>
      <c r="M640" s="265"/>
      <c r="N640" s="265"/>
      <c r="O640" s="265"/>
      <c r="P640" s="265"/>
      <c r="Q640" s="266"/>
      <c r="R640" s="274"/>
    </row>
    <row r="641" spans="1:18" s="262" customFormat="1" x14ac:dyDescent="0.3">
      <c r="A641" s="273">
        <f>IF(F641="","", COUNTA($F$17:F641))</f>
        <v>545</v>
      </c>
      <c r="B641" s="165"/>
      <c r="C641" s="165"/>
      <c r="D641" s="270"/>
      <c r="E641" s="318" t="s">
        <v>802</v>
      </c>
      <c r="F641" s="317">
        <v>128.47999999999999</v>
      </c>
      <c r="G641" s="432">
        <v>0.1</v>
      </c>
      <c r="H641" s="264">
        <f t="shared" ref="H641:H644" si="569">G641*F641+F641</f>
        <v>141.32799999999997</v>
      </c>
      <c r="I641" s="431" t="s">
        <v>122</v>
      </c>
      <c r="J641" s="223" t="s">
        <v>90</v>
      </c>
      <c r="K641" s="223" t="s">
        <v>90</v>
      </c>
      <c r="L641" s="224">
        <v>0</v>
      </c>
      <c r="M641" s="265">
        <v>0</v>
      </c>
      <c r="N641" s="265">
        <v>0</v>
      </c>
      <c r="O641" s="265">
        <f t="shared" ref="O641:O644" si="570">H641*M641</f>
        <v>0</v>
      </c>
      <c r="P641" s="265">
        <f t="shared" ref="P641:P644" si="571">H641*N641</f>
        <v>0</v>
      </c>
      <c r="Q641" s="266">
        <f t="shared" ref="Q641:Q644" si="572">O641+P641</f>
        <v>0</v>
      </c>
      <c r="R641" s="274"/>
    </row>
    <row r="642" spans="1:18" s="262" customFormat="1" x14ac:dyDescent="0.3">
      <c r="A642" s="273">
        <f>IF(F642="","", COUNTA($F$17:F642))</f>
        <v>546</v>
      </c>
      <c r="B642" s="165"/>
      <c r="C642" s="165"/>
      <c r="D642" s="270"/>
      <c r="E642" s="318" t="s">
        <v>803</v>
      </c>
      <c r="F642" s="317">
        <v>125.62</v>
      </c>
      <c r="G642" s="432">
        <v>0.1</v>
      </c>
      <c r="H642" s="264">
        <f t="shared" si="569"/>
        <v>138.18200000000002</v>
      </c>
      <c r="I642" s="431" t="s">
        <v>122</v>
      </c>
      <c r="J642" s="223" t="s">
        <v>90</v>
      </c>
      <c r="K642" s="223" t="s">
        <v>90</v>
      </c>
      <c r="L642" s="224">
        <v>0</v>
      </c>
      <c r="M642" s="265">
        <v>0</v>
      </c>
      <c r="N642" s="265">
        <v>0</v>
      </c>
      <c r="O642" s="265">
        <f t="shared" si="570"/>
        <v>0</v>
      </c>
      <c r="P642" s="265">
        <f t="shared" si="571"/>
        <v>0</v>
      </c>
      <c r="Q642" s="266">
        <f t="shared" si="572"/>
        <v>0</v>
      </c>
      <c r="R642" s="274"/>
    </row>
    <row r="643" spans="1:18" s="262" customFormat="1" x14ac:dyDescent="0.3">
      <c r="A643" s="273">
        <f>IF(F643="","", COUNTA($F$17:F643))</f>
        <v>547</v>
      </c>
      <c r="B643" s="165"/>
      <c r="C643" s="165"/>
      <c r="D643" s="270"/>
      <c r="E643" s="318" t="s">
        <v>804</v>
      </c>
      <c r="F643" s="317">
        <v>807.62</v>
      </c>
      <c r="G643" s="432">
        <v>0.1</v>
      </c>
      <c r="H643" s="264">
        <f t="shared" si="569"/>
        <v>888.38200000000006</v>
      </c>
      <c r="I643" s="431" t="s">
        <v>122</v>
      </c>
      <c r="J643" s="223" t="s">
        <v>90</v>
      </c>
      <c r="K643" s="223" t="s">
        <v>90</v>
      </c>
      <c r="L643" s="224">
        <v>0</v>
      </c>
      <c r="M643" s="265">
        <v>0</v>
      </c>
      <c r="N643" s="265">
        <v>0</v>
      </c>
      <c r="O643" s="265">
        <f t="shared" si="570"/>
        <v>0</v>
      </c>
      <c r="P643" s="265">
        <f t="shared" si="571"/>
        <v>0</v>
      </c>
      <c r="Q643" s="266">
        <f t="shared" si="572"/>
        <v>0</v>
      </c>
      <c r="R643" s="274"/>
    </row>
    <row r="644" spans="1:18" s="262" customFormat="1" ht="31.2" x14ac:dyDescent="0.3">
      <c r="A644" s="273">
        <f>IF(F644="","", COUNTA($F$17:F644))</f>
        <v>548</v>
      </c>
      <c r="B644" s="165"/>
      <c r="C644" s="165"/>
      <c r="D644" s="270"/>
      <c r="E644" s="321" t="s">
        <v>805</v>
      </c>
      <c r="F644" s="317">
        <v>880</v>
      </c>
      <c r="G644" s="432">
        <v>0.1</v>
      </c>
      <c r="H644" s="264">
        <f t="shared" si="569"/>
        <v>968</v>
      </c>
      <c r="I644" s="431" t="s">
        <v>122</v>
      </c>
      <c r="J644" s="223" t="s">
        <v>90</v>
      </c>
      <c r="K644" s="223" t="s">
        <v>90</v>
      </c>
      <c r="L644" s="224">
        <v>0</v>
      </c>
      <c r="M644" s="265">
        <v>0</v>
      </c>
      <c r="N644" s="265">
        <v>0</v>
      </c>
      <c r="O644" s="265">
        <f t="shared" si="570"/>
        <v>0</v>
      </c>
      <c r="P644" s="265">
        <f t="shared" si="571"/>
        <v>0</v>
      </c>
      <c r="Q644" s="266">
        <f t="shared" si="572"/>
        <v>0</v>
      </c>
      <c r="R644" s="274"/>
    </row>
    <row r="645" spans="1:18" s="262" customFormat="1" x14ac:dyDescent="0.3">
      <c r="A645" s="273"/>
      <c r="B645" s="165"/>
      <c r="C645" s="165"/>
      <c r="D645" s="270"/>
      <c r="E645" s="316"/>
      <c r="F645" s="313"/>
      <c r="G645" s="312"/>
      <c r="H645" s="313"/>
      <c r="I645" s="312"/>
      <c r="J645" s="223"/>
      <c r="K645" s="223"/>
      <c r="L645" s="224"/>
      <c r="M645" s="265"/>
      <c r="N645" s="265"/>
      <c r="O645" s="265"/>
      <c r="P645" s="265"/>
      <c r="Q645" s="266"/>
      <c r="R645" s="274"/>
    </row>
    <row r="646" spans="1:18" s="262" customFormat="1" x14ac:dyDescent="0.3">
      <c r="A646" s="273"/>
      <c r="B646" s="165"/>
      <c r="C646" s="165"/>
      <c r="D646" s="270"/>
      <c r="E646" s="315" t="s">
        <v>806</v>
      </c>
      <c r="F646" s="317"/>
      <c r="G646" s="320"/>
      <c r="H646" s="318"/>
      <c r="I646" s="320"/>
      <c r="J646" s="223"/>
      <c r="K646" s="223"/>
      <c r="L646" s="224"/>
      <c r="M646" s="265"/>
      <c r="N646" s="265"/>
      <c r="O646" s="265"/>
      <c r="P646" s="265"/>
      <c r="Q646" s="266"/>
      <c r="R646" s="274"/>
    </row>
    <row r="647" spans="1:18" s="262" customFormat="1" x14ac:dyDescent="0.3">
      <c r="A647" s="273">
        <f>IF(F647="","", COUNTA($F$17:F647))</f>
        <v>549</v>
      </c>
      <c r="B647" s="165"/>
      <c r="C647" s="165"/>
      <c r="D647" s="270"/>
      <c r="E647" s="318" t="s">
        <v>807</v>
      </c>
      <c r="F647" s="317">
        <v>401.36</v>
      </c>
      <c r="G647" s="432">
        <v>0.1</v>
      </c>
      <c r="H647" s="264">
        <f>G647*F647+F647</f>
        <v>441.49600000000004</v>
      </c>
      <c r="I647" s="431" t="s">
        <v>122</v>
      </c>
      <c r="J647" s="223" t="s">
        <v>90</v>
      </c>
      <c r="K647" s="223" t="s">
        <v>90</v>
      </c>
      <c r="L647" s="224">
        <v>0</v>
      </c>
      <c r="M647" s="265">
        <v>0</v>
      </c>
      <c r="N647" s="265">
        <v>0</v>
      </c>
      <c r="O647" s="265">
        <f>H647*M647</f>
        <v>0</v>
      </c>
      <c r="P647" s="265">
        <f>H647*N647</f>
        <v>0</v>
      </c>
      <c r="Q647" s="266">
        <f t="shared" ref="Q647" si="573">O647+P647</f>
        <v>0</v>
      </c>
      <c r="R647" s="274"/>
    </row>
    <row r="648" spans="1:18" s="262" customFormat="1" x14ac:dyDescent="0.3">
      <c r="A648" s="273"/>
      <c r="B648" s="165"/>
      <c r="C648" s="165"/>
      <c r="D648" s="270"/>
      <c r="E648" s="315" t="s">
        <v>808</v>
      </c>
      <c r="F648" s="317"/>
      <c r="G648" s="320"/>
      <c r="H648" s="318"/>
      <c r="I648" s="320"/>
      <c r="J648" s="223"/>
      <c r="K648" s="223"/>
      <c r="L648" s="224"/>
      <c r="M648" s="265"/>
      <c r="N648" s="265"/>
      <c r="O648" s="265"/>
      <c r="P648" s="265"/>
      <c r="Q648" s="266"/>
      <c r="R648" s="274"/>
    </row>
    <row r="649" spans="1:18" s="262" customFormat="1" ht="31.2" x14ac:dyDescent="0.3">
      <c r="A649" s="273">
        <f>IF(F649="","", COUNTA($F$17:F649))</f>
        <v>550</v>
      </c>
      <c r="B649" s="165"/>
      <c r="C649" s="165"/>
      <c r="D649" s="270"/>
      <c r="E649" s="319" t="s">
        <v>809</v>
      </c>
      <c r="F649" s="317">
        <v>134.13</v>
      </c>
      <c r="G649" s="432">
        <v>0.1</v>
      </c>
      <c r="H649" s="264">
        <f t="shared" ref="H649:H650" si="574">G649*F649+F649</f>
        <v>147.54300000000001</v>
      </c>
      <c r="I649" s="431" t="s">
        <v>122</v>
      </c>
      <c r="J649" s="223" t="s">
        <v>90</v>
      </c>
      <c r="K649" s="223" t="s">
        <v>90</v>
      </c>
      <c r="L649" s="224">
        <v>0</v>
      </c>
      <c r="M649" s="265">
        <v>0</v>
      </c>
      <c r="N649" s="265">
        <v>0</v>
      </c>
      <c r="O649" s="265">
        <f t="shared" ref="O649:O650" si="575">H649*M649</f>
        <v>0</v>
      </c>
      <c r="P649" s="265">
        <f t="shared" ref="P649:P650" si="576">H649*N649</f>
        <v>0</v>
      </c>
      <c r="Q649" s="266">
        <f t="shared" ref="Q649:Q650" si="577">O649+P649</f>
        <v>0</v>
      </c>
      <c r="R649" s="274"/>
    </row>
    <row r="650" spans="1:18" s="262" customFormat="1" ht="93.6" x14ac:dyDescent="0.3">
      <c r="A650" s="273">
        <f>IF(F650="","", COUNTA($F$17:F650))</f>
        <v>551</v>
      </c>
      <c r="B650" s="165"/>
      <c r="C650" s="165"/>
      <c r="D650" s="270"/>
      <c r="E650" s="319" t="s">
        <v>810</v>
      </c>
      <c r="F650" s="317">
        <v>134.04</v>
      </c>
      <c r="G650" s="432">
        <v>0.1</v>
      </c>
      <c r="H650" s="264">
        <f t="shared" si="574"/>
        <v>147.44399999999999</v>
      </c>
      <c r="I650" s="431" t="s">
        <v>122</v>
      </c>
      <c r="J650" s="223" t="s">
        <v>90</v>
      </c>
      <c r="K650" s="223" t="s">
        <v>90</v>
      </c>
      <c r="L650" s="224">
        <v>0</v>
      </c>
      <c r="M650" s="265">
        <v>0</v>
      </c>
      <c r="N650" s="265">
        <v>0</v>
      </c>
      <c r="O650" s="265">
        <f t="shared" si="575"/>
        <v>0</v>
      </c>
      <c r="P650" s="265">
        <f t="shared" si="576"/>
        <v>0</v>
      </c>
      <c r="Q650" s="266">
        <f t="shared" si="577"/>
        <v>0</v>
      </c>
      <c r="R650" s="274"/>
    </row>
    <row r="651" spans="1:18" s="262" customFormat="1" x14ac:dyDescent="0.3">
      <c r="A651" s="273"/>
      <c r="B651" s="165"/>
      <c r="C651" s="165"/>
      <c r="D651" s="270"/>
      <c r="E651" s="315" t="s">
        <v>811</v>
      </c>
      <c r="F651" s="317"/>
      <c r="G651" s="320"/>
      <c r="H651" s="318"/>
      <c r="I651" s="320"/>
      <c r="J651" s="223"/>
      <c r="K651" s="223"/>
      <c r="L651" s="224"/>
      <c r="M651" s="265"/>
      <c r="N651" s="265"/>
      <c r="O651" s="265"/>
      <c r="P651" s="265"/>
      <c r="Q651" s="266"/>
      <c r="R651" s="274"/>
    </row>
    <row r="652" spans="1:18" s="262" customFormat="1" ht="31.2" x14ac:dyDescent="0.3">
      <c r="A652" s="273">
        <f>IF(F652="","", COUNTA($F$17:F652))</f>
        <v>552</v>
      </c>
      <c r="B652" s="165"/>
      <c r="C652" s="165"/>
      <c r="D652" s="270"/>
      <c r="E652" s="319" t="s">
        <v>809</v>
      </c>
      <c r="F652" s="317">
        <v>134.94</v>
      </c>
      <c r="G652" s="432">
        <v>0.1</v>
      </c>
      <c r="H652" s="264">
        <f t="shared" ref="H652:H653" si="578">G652*F652+F652</f>
        <v>148.434</v>
      </c>
      <c r="I652" s="431" t="s">
        <v>122</v>
      </c>
      <c r="J652" s="223" t="s">
        <v>90</v>
      </c>
      <c r="K652" s="223" t="s">
        <v>90</v>
      </c>
      <c r="L652" s="224">
        <v>0</v>
      </c>
      <c r="M652" s="265">
        <v>0</v>
      </c>
      <c r="N652" s="265">
        <v>0</v>
      </c>
      <c r="O652" s="265">
        <f t="shared" ref="O652:O653" si="579">H652*M652</f>
        <v>0</v>
      </c>
      <c r="P652" s="265">
        <f t="shared" ref="P652:P653" si="580">H652*N652</f>
        <v>0</v>
      </c>
      <c r="Q652" s="266">
        <f t="shared" ref="Q652:Q653" si="581">O652+P652</f>
        <v>0</v>
      </c>
      <c r="R652" s="274"/>
    </row>
    <row r="653" spans="1:18" s="262" customFormat="1" ht="93.6" x14ac:dyDescent="0.3">
      <c r="A653" s="273">
        <f>IF(F653="","", COUNTA($F$17:F653))</f>
        <v>553</v>
      </c>
      <c r="B653" s="165"/>
      <c r="C653" s="165"/>
      <c r="D653" s="270"/>
      <c r="E653" s="319" t="s">
        <v>810</v>
      </c>
      <c r="F653" s="317">
        <v>133.86000000000001</v>
      </c>
      <c r="G653" s="432">
        <v>0.1</v>
      </c>
      <c r="H653" s="264">
        <f t="shared" si="578"/>
        <v>147.24600000000001</v>
      </c>
      <c r="I653" s="431" t="s">
        <v>122</v>
      </c>
      <c r="J653" s="223" t="s">
        <v>90</v>
      </c>
      <c r="K653" s="223" t="s">
        <v>90</v>
      </c>
      <c r="L653" s="224">
        <v>0</v>
      </c>
      <c r="M653" s="265">
        <v>0</v>
      </c>
      <c r="N653" s="265">
        <v>0</v>
      </c>
      <c r="O653" s="265">
        <f t="shared" si="579"/>
        <v>0</v>
      </c>
      <c r="P653" s="265">
        <f t="shared" si="580"/>
        <v>0</v>
      </c>
      <c r="Q653" s="266">
        <f t="shared" si="581"/>
        <v>0</v>
      </c>
      <c r="R653" s="274"/>
    </row>
    <row r="654" spans="1:18" s="262" customFormat="1" x14ac:dyDescent="0.3">
      <c r="A654" s="273"/>
      <c r="B654" s="165"/>
      <c r="C654" s="165"/>
      <c r="D654" s="270"/>
      <c r="E654" s="316"/>
      <c r="F654" s="313"/>
      <c r="G654" s="312"/>
      <c r="H654" s="313"/>
      <c r="I654" s="312"/>
      <c r="J654" s="223"/>
      <c r="K654" s="223"/>
      <c r="L654" s="224"/>
      <c r="M654" s="265"/>
      <c r="N654" s="265"/>
      <c r="O654" s="265"/>
      <c r="P654" s="265"/>
      <c r="Q654" s="266"/>
      <c r="R654" s="274"/>
    </row>
    <row r="655" spans="1:18" s="262" customFormat="1" x14ac:dyDescent="0.3">
      <c r="A655" s="273"/>
      <c r="B655" s="165"/>
      <c r="C655" s="165"/>
      <c r="D655" s="270"/>
      <c r="E655" s="315" t="s">
        <v>812</v>
      </c>
      <c r="F655" s="317"/>
      <c r="G655" s="320"/>
      <c r="H655" s="318"/>
      <c r="I655" s="320"/>
      <c r="J655" s="223"/>
      <c r="K655" s="223"/>
      <c r="L655" s="224"/>
      <c r="M655" s="265"/>
      <c r="N655" s="265"/>
      <c r="O655" s="265"/>
      <c r="P655" s="265"/>
      <c r="Q655" s="266"/>
      <c r="R655" s="274"/>
    </row>
    <row r="656" spans="1:18" s="262" customFormat="1" ht="31.2" x14ac:dyDescent="0.3">
      <c r="A656" s="273">
        <f>IF(F656="","", COUNTA($F$17:F656))</f>
        <v>554</v>
      </c>
      <c r="B656" s="165"/>
      <c r="C656" s="165"/>
      <c r="D656" s="270"/>
      <c r="E656" s="319" t="s">
        <v>809</v>
      </c>
      <c r="F656" s="317">
        <v>52.44</v>
      </c>
      <c r="G656" s="432">
        <v>0.1</v>
      </c>
      <c r="H656" s="264">
        <f>G656*F656+F656</f>
        <v>57.683999999999997</v>
      </c>
      <c r="I656" s="431" t="s">
        <v>122</v>
      </c>
      <c r="J656" s="223" t="s">
        <v>90</v>
      </c>
      <c r="K656" s="223" t="s">
        <v>90</v>
      </c>
      <c r="L656" s="224">
        <v>0</v>
      </c>
      <c r="M656" s="265">
        <v>0</v>
      </c>
      <c r="N656" s="265">
        <v>0</v>
      </c>
      <c r="O656" s="265">
        <f>H656*M656</f>
        <v>0</v>
      </c>
      <c r="P656" s="265">
        <f>H656*N656</f>
        <v>0</v>
      </c>
      <c r="Q656" s="266">
        <f t="shared" ref="Q656" si="582">O656+P656</f>
        <v>0</v>
      </c>
      <c r="R656" s="274"/>
    </row>
    <row r="657" spans="1:18" s="262" customFormat="1" x14ac:dyDescent="0.3">
      <c r="A657" s="273"/>
      <c r="B657" s="165"/>
      <c r="C657" s="165"/>
      <c r="D657" s="270"/>
      <c r="E657" s="324" t="s">
        <v>813</v>
      </c>
      <c r="F657" s="323"/>
      <c r="G657" s="322"/>
      <c r="H657" s="323"/>
      <c r="I657" s="322"/>
      <c r="J657" s="223"/>
      <c r="K657" s="223"/>
      <c r="L657" s="224"/>
      <c r="M657" s="265"/>
      <c r="N657" s="265"/>
      <c r="O657" s="265"/>
      <c r="P657" s="265"/>
      <c r="Q657" s="266"/>
      <c r="R657" s="274"/>
    </row>
    <row r="658" spans="1:18" s="262" customFormat="1" ht="31.2" x14ac:dyDescent="0.3">
      <c r="A658" s="273">
        <f>IF(F658="","", COUNTA($F$17:F658))</f>
        <v>555</v>
      </c>
      <c r="B658" s="165"/>
      <c r="C658" s="165"/>
      <c r="D658" s="270"/>
      <c r="E658" s="319" t="s">
        <v>814</v>
      </c>
      <c r="F658" s="317">
        <v>898.5</v>
      </c>
      <c r="G658" s="432">
        <v>0.1</v>
      </c>
      <c r="H658" s="264">
        <f>G658*F658+F658</f>
        <v>988.35</v>
      </c>
      <c r="I658" s="431" t="s">
        <v>122</v>
      </c>
      <c r="J658" s="223" t="s">
        <v>90</v>
      </c>
      <c r="K658" s="223" t="s">
        <v>90</v>
      </c>
      <c r="L658" s="224">
        <v>0</v>
      </c>
      <c r="M658" s="265">
        <v>0</v>
      </c>
      <c r="N658" s="265">
        <v>0</v>
      </c>
      <c r="O658" s="265">
        <f>H658*M658</f>
        <v>0</v>
      </c>
      <c r="P658" s="265">
        <f>H658*N658</f>
        <v>0</v>
      </c>
      <c r="Q658" s="266">
        <f t="shared" ref="Q658" si="583">O658+P658</f>
        <v>0</v>
      </c>
      <c r="R658" s="274"/>
    </row>
    <row r="659" spans="1:18" s="262" customFormat="1" x14ac:dyDescent="0.3">
      <c r="A659" s="273"/>
      <c r="B659" s="165"/>
      <c r="C659" s="165"/>
      <c r="D659" s="270"/>
      <c r="E659" s="315" t="s">
        <v>815</v>
      </c>
      <c r="F659" s="313"/>
      <c r="G659" s="312"/>
      <c r="H659" s="313"/>
      <c r="I659" s="312"/>
      <c r="J659" s="223"/>
      <c r="K659" s="223"/>
      <c r="L659" s="224"/>
      <c r="M659" s="265"/>
      <c r="N659" s="265"/>
      <c r="O659" s="265"/>
      <c r="P659" s="265"/>
      <c r="Q659" s="266"/>
      <c r="R659" s="274"/>
    </row>
    <row r="660" spans="1:18" s="262" customFormat="1" x14ac:dyDescent="0.3">
      <c r="A660" s="273">
        <f>IF(F660="","", COUNTA($F$17:F660))</f>
        <v>556</v>
      </c>
      <c r="B660" s="165"/>
      <c r="C660" s="165"/>
      <c r="D660" s="270"/>
      <c r="E660" s="316" t="s">
        <v>816</v>
      </c>
      <c r="F660" s="313">
        <v>6</v>
      </c>
      <c r="G660" s="272">
        <v>0</v>
      </c>
      <c r="H660" s="264">
        <f t="shared" ref="H660" si="584">F660+G660*F660</f>
        <v>6</v>
      </c>
      <c r="I660" s="263" t="s">
        <v>104</v>
      </c>
      <c r="J660" s="223" t="s">
        <v>90</v>
      </c>
      <c r="K660" s="223" t="s">
        <v>90</v>
      </c>
      <c r="L660" s="224">
        <v>0</v>
      </c>
      <c r="M660" s="265">
        <v>0</v>
      </c>
      <c r="N660" s="265">
        <v>0</v>
      </c>
      <c r="O660" s="265">
        <f t="shared" ref="O660" si="585">H660*M660</f>
        <v>0</v>
      </c>
      <c r="P660" s="265">
        <f t="shared" ref="P660" si="586">H660*N660</f>
        <v>0</v>
      </c>
      <c r="Q660" s="266">
        <f t="shared" ref="Q660" si="587">O660+P660</f>
        <v>0</v>
      </c>
      <c r="R660" s="274"/>
    </row>
    <row r="661" spans="1:18" s="262" customFormat="1" x14ac:dyDescent="0.3">
      <c r="A661" s="273"/>
      <c r="B661" s="165"/>
      <c r="C661" s="165"/>
      <c r="D661" s="270"/>
      <c r="E661" s="316"/>
      <c r="F661" s="313"/>
      <c r="G661" s="312"/>
      <c r="H661" s="313"/>
      <c r="I661" s="312"/>
      <c r="J661" s="223"/>
      <c r="K661" s="223"/>
      <c r="L661" s="224"/>
      <c r="M661" s="265"/>
      <c r="N661" s="265"/>
      <c r="O661" s="265"/>
      <c r="P661" s="265"/>
      <c r="Q661" s="266"/>
      <c r="R661" s="274"/>
    </row>
    <row r="662" spans="1:18" s="262" customFormat="1" x14ac:dyDescent="0.3">
      <c r="A662" s="273"/>
      <c r="B662" s="165"/>
      <c r="C662" s="165"/>
      <c r="D662" s="270"/>
      <c r="E662" s="315" t="s">
        <v>817</v>
      </c>
      <c r="F662" s="313"/>
      <c r="G662" s="312"/>
      <c r="H662" s="313"/>
      <c r="I662" s="312"/>
      <c r="J662" s="223"/>
      <c r="K662" s="223"/>
      <c r="L662" s="224"/>
      <c r="M662" s="265"/>
      <c r="N662" s="265"/>
      <c r="O662" s="265"/>
      <c r="P662" s="265"/>
      <c r="Q662" s="266"/>
      <c r="R662" s="274"/>
    </row>
    <row r="663" spans="1:18" s="262" customFormat="1" ht="62.4" x14ac:dyDescent="0.3">
      <c r="A663" s="273">
        <f>IF(F663="","", COUNTA($F$17:F663))</f>
        <v>557</v>
      </c>
      <c r="B663" s="165"/>
      <c r="C663" s="165"/>
      <c r="D663" s="270"/>
      <c r="E663" s="314" t="s">
        <v>818</v>
      </c>
      <c r="F663" s="313">
        <v>2</v>
      </c>
      <c r="G663" s="272">
        <v>0</v>
      </c>
      <c r="H663" s="264">
        <f t="shared" ref="H663" si="588">F663+G663*F663</f>
        <v>2</v>
      </c>
      <c r="I663" s="263" t="s">
        <v>104</v>
      </c>
      <c r="J663" s="223" t="s">
        <v>90</v>
      </c>
      <c r="K663" s="223" t="s">
        <v>90</v>
      </c>
      <c r="L663" s="224">
        <v>0</v>
      </c>
      <c r="M663" s="265">
        <v>0</v>
      </c>
      <c r="N663" s="265">
        <v>0</v>
      </c>
      <c r="O663" s="265">
        <f t="shared" ref="O663" si="589">H663*M663</f>
        <v>0</v>
      </c>
      <c r="P663" s="265">
        <f t="shared" ref="P663" si="590">H663*N663</f>
        <v>0</v>
      </c>
      <c r="Q663" s="266">
        <f t="shared" ref="Q663" si="591">O663+P663</f>
        <v>0</v>
      </c>
      <c r="R663" s="274"/>
    </row>
    <row r="664" spans="1:18" s="105" customFormat="1" x14ac:dyDescent="0.3">
      <c r="A664" s="108"/>
      <c r="B664" s="106"/>
      <c r="C664" s="106"/>
      <c r="D664" s="107"/>
      <c r="E664" s="218" t="s">
        <v>117</v>
      </c>
      <c r="F664" s="205"/>
      <c r="G664" s="205"/>
      <c r="H664" s="216"/>
      <c r="I664" s="205"/>
      <c r="J664" s="205"/>
      <c r="K664" s="206"/>
      <c r="L664" s="205"/>
      <c r="M664" s="206"/>
      <c r="N664" s="206"/>
      <c r="O664" s="206"/>
      <c r="P664" s="206"/>
      <c r="Q664" s="207"/>
      <c r="R664" s="211"/>
    </row>
    <row r="665" spans="1:18" s="105" customFormat="1" x14ac:dyDescent="0.3">
      <c r="A665" s="273">
        <f>IF(F665="","", COUNTA($F$17:F665))</f>
        <v>558</v>
      </c>
      <c r="B665" s="106"/>
      <c r="C665" s="106"/>
      <c r="D665" s="107"/>
      <c r="E665" s="227" t="s">
        <v>118</v>
      </c>
      <c r="F665" s="222">
        <v>1</v>
      </c>
      <c r="G665" s="220">
        <v>0</v>
      </c>
      <c r="H665" s="215">
        <v>1</v>
      </c>
      <c r="I665" s="221" t="s">
        <v>72</v>
      </c>
      <c r="J665" s="223" t="s">
        <v>90</v>
      </c>
      <c r="K665" s="223" t="s">
        <v>90</v>
      </c>
      <c r="L665" s="224">
        <v>0</v>
      </c>
      <c r="M665" s="203">
        <v>0</v>
      </c>
      <c r="N665" s="203">
        <v>0</v>
      </c>
      <c r="O665" s="203">
        <f>H665*M665</f>
        <v>0</v>
      </c>
      <c r="P665" s="203">
        <f>H665*N665</f>
        <v>0</v>
      </c>
      <c r="Q665" s="204">
        <f t="shared" ref="Q665" si="592">O665+P665</f>
        <v>0</v>
      </c>
      <c r="R665" s="210"/>
    </row>
    <row r="666" spans="1:18" x14ac:dyDescent="0.3">
      <c r="A666" s="74" t="str">
        <f>IF(F666="","", COUNTA($F$17:F666))</f>
        <v/>
      </c>
      <c r="B666" s="27"/>
      <c r="C666" s="27"/>
      <c r="D666" s="34"/>
      <c r="E666" s="31"/>
      <c r="F666" s="10"/>
      <c r="G666" s="10"/>
      <c r="H666" s="11"/>
      <c r="I666" s="10"/>
      <c r="J666" s="10"/>
      <c r="K666" s="203"/>
      <c r="L666" s="10"/>
      <c r="M666" s="12"/>
      <c r="N666" s="12"/>
      <c r="O666" s="12"/>
      <c r="P666" s="12"/>
      <c r="Q666" s="13"/>
      <c r="R666" s="80"/>
    </row>
    <row r="667" spans="1:18" ht="17.399999999999999" x14ac:dyDescent="0.3">
      <c r="A667" s="74" t="str">
        <f>IF(F667="","", COUNTA($F$17:F667))</f>
        <v/>
      </c>
      <c r="B667" s="14"/>
      <c r="C667" s="14"/>
      <c r="D667" s="15"/>
      <c r="E667" s="434" t="s">
        <v>22</v>
      </c>
      <c r="F667" s="16"/>
      <c r="G667" s="16"/>
      <c r="H667" s="17"/>
      <c r="I667" s="16"/>
      <c r="J667" s="16"/>
      <c r="K667" s="434">
        <f>SUM(K584:K666)</f>
        <v>0</v>
      </c>
      <c r="L667" s="16"/>
      <c r="M667" s="95"/>
      <c r="N667" s="95"/>
      <c r="O667" s="435">
        <f>SUM(O582:O666)</f>
        <v>0</v>
      </c>
      <c r="P667" s="435">
        <f>SUM(P582:P666)</f>
        <v>0</v>
      </c>
      <c r="Q667" s="96"/>
      <c r="R667" s="435">
        <f>SUM(Q582:Q666)</f>
        <v>0</v>
      </c>
    </row>
    <row r="668" spans="1:18" x14ac:dyDescent="0.3">
      <c r="A668" s="74" t="str">
        <f>IF(F668="","", COUNTA($F$17:F668))</f>
        <v/>
      </c>
      <c r="B668" s="20"/>
      <c r="C668" s="20"/>
      <c r="D668" s="21"/>
      <c r="E668" s="460"/>
      <c r="F668" s="460"/>
      <c r="G668" s="460"/>
      <c r="H668" s="460"/>
      <c r="I668" s="460"/>
      <c r="J668" s="460"/>
      <c r="K668" s="460"/>
      <c r="L668" s="460"/>
      <c r="M668" s="460"/>
      <c r="N668" s="460"/>
      <c r="O668" s="460"/>
      <c r="P668" s="460"/>
      <c r="Q668" s="460"/>
      <c r="R668" s="461"/>
    </row>
    <row r="669" spans="1:18" ht="17.399999999999999" x14ac:dyDescent="0.3">
      <c r="A669" s="2" t="str">
        <f>IF(F669="","", COUNTA($F$17:F669))</f>
        <v/>
      </c>
      <c r="B669" s="2"/>
      <c r="C669" s="2"/>
      <c r="D669" s="3">
        <v>60000</v>
      </c>
      <c r="E669" s="4" t="s">
        <v>23</v>
      </c>
      <c r="F669" s="4"/>
      <c r="G669" s="4"/>
      <c r="H669" s="4"/>
      <c r="I669" s="5"/>
      <c r="J669" s="5"/>
      <c r="K669" s="202"/>
      <c r="L669" s="5"/>
      <c r="M669" s="5"/>
      <c r="N669" s="5"/>
      <c r="O669" s="5"/>
      <c r="P669" s="5"/>
      <c r="Q669" s="6"/>
      <c r="R669" s="73"/>
    </row>
    <row r="670" spans="1:18" x14ac:dyDescent="0.3">
      <c r="A670" s="74"/>
      <c r="B670" s="29"/>
      <c r="C670" s="29"/>
      <c r="D670" s="33"/>
      <c r="E670" s="329" t="s">
        <v>819</v>
      </c>
      <c r="F670" s="327"/>
      <c r="G670" s="326"/>
      <c r="H670" s="327"/>
      <c r="I670" s="326"/>
      <c r="J670" s="205"/>
      <c r="K670" s="206"/>
      <c r="L670" s="205"/>
      <c r="M670" s="206"/>
      <c r="N670" s="206"/>
      <c r="O670" s="206"/>
      <c r="P670" s="206"/>
      <c r="Q670" s="207"/>
      <c r="R670" s="211"/>
    </row>
    <row r="671" spans="1:18" s="97" customFormat="1" ht="46.8" x14ac:dyDescent="0.3">
      <c r="A671" s="273">
        <f>IF(F671="","", COUNTA($F$17:F671))</f>
        <v>559</v>
      </c>
      <c r="B671" s="29"/>
      <c r="C671" s="29"/>
      <c r="D671" s="98"/>
      <c r="E671" s="328" t="s">
        <v>820</v>
      </c>
      <c r="F671" s="327">
        <v>603.21</v>
      </c>
      <c r="G671" s="432">
        <v>0.1</v>
      </c>
      <c r="H671" s="264">
        <f>G671*F671+F671</f>
        <v>663.53100000000006</v>
      </c>
      <c r="I671" s="431" t="s">
        <v>122</v>
      </c>
      <c r="J671" s="223" t="s">
        <v>90</v>
      </c>
      <c r="K671" s="223" t="s">
        <v>90</v>
      </c>
      <c r="L671" s="224">
        <v>0</v>
      </c>
      <c r="M671" s="265">
        <v>0</v>
      </c>
      <c r="N671" s="265">
        <v>0</v>
      </c>
      <c r="O671" s="265">
        <f>H671*M671</f>
        <v>0</v>
      </c>
      <c r="P671" s="265">
        <f>H671*N671</f>
        <v>0</v>
      </c>
      <c r="Q671" s="266">
        <f t="shared" ref="Q671:Q677" si="593">O671+P671</f>
        <v>0</v>
      </c>
      <c r="R671" s="274"/>
    </row>
    <row r="672" spans="1:18" s="97" customFormat="1" ht="46.8" x14ac:dyDescent="0.3">
      <c r="A672" s="273">
        <f>IF(F672="","", COUNTA($F$17:F672))</f>
        <v>560</v>
      </c>
      <c r="B672" s="29"/>
      <c r="C672" s="29"/>
      <c r="D672" s="98"/>
      <c r="E672" s="328" t="s">
        <v>821</v>
      </c>
      <c r="F672" s="327">
        <v>10.64</v>
      </c>
      <c r="G672" s="432">
        <v>0.1</v>
      </c>
      <c r="H672" s="264">
        <f>G672*F672+F672</f>
        <v>11.704000000000001</v>
      </c>
      <c r="I672" s="431" t="s">
        <v>122</v>
      </c>
      <c r="J672" s="223" t="s">
        <v>90</v>
      </c>
      <c r="K672" s="223" t="s">
        <v>90</v>
      </c>
      <c r="L672" s="224">
        <v>0</v>
      </c>
      <c r="M672" s="265">
        <v>0</v>
      </c>
      <c r="N672" s="265">
        <v>0</v>
      </c>
      <c r="O672" s="265">
        <f>H672*M672</f>
        <v>0</v>
      </c>
      <c r="P672" s="265">
        <f>H672*N672</f>
        <v>0</v>
      </c>
      <c r="Q672" s="266">
        <f t="shared" si="593"/>
        <v>0</v>
      </c>
      <c r="R672" s="274"/>
    </row>
    <row r="673" spans="1:18" s="97" customFormat="1" ht="46.8" x14ac:dyDescent="0.3">
      <c r="A673" s="273">
        <f>IF(F673="","", COUNTA($F$17:F673))</f>
        <v>561</v>
      </c>
      <c r="B673" s="29"/>
      <c r="C673" s="29"/>
      <c r="D673" s="98"/>
      <c r="E673" s="328" t="s">
        <v>822</v>
      </c>
      <c r="F673" s="327">
        <v>1255.53</v>
      </c>
      <c r="G673" s="432">
        <v>0.1</v>
      </c>
      <c r="H673" s="264">
        <f>G673*F673+F673</f>
        <v>1381.0830000000001</v>
      </c>
      <c r="I673" s="431" t="s">
        <v>122</v>
      </c>
      <c r="J673" s="223" t="s">
        <v>90</v>
      </c>
      <c r="K673" s="223" t="s">
        <v>90</v>
      </c>
      <c r="L673" s="224">
        <v>0</v>
      </c>
      <c r="M673" s="265">
        <v>0</v>
      </c>
      <c r="N673" s="265">
        <v>0</v>
      </c>
      <c r="O673" s="265">
        <f>H673*M673</f>
        <v>0</v>
      </c>
      <c r="P673" s="265">
        <f>H673*N673</f>
        <v>0</v>
      </c>
      <c r="Q673" s="266">
        <f t="shared" si="593"/>
        <v>0</v>
      </c>
      <c r="R673" s="274"/>
    </row>
    <row r="674" spans="1:18" s="97" customFormat="1" ht="46.8" x14ac:dyDescent="0.3">
      <c r="A674" s="273">
        <f>IF(F674="","", COUNTA($F$17:F674))</f>
        <v>562</v>
      </c>
      <c r="B674" s="29"/>
      <c r="C674" s="29"/>
      <c r="D674" s="98"/>
      <c r="E674" s="328" t="s">
        <v>823</v>
      </c>
      <c r="F674" s="327">
        <v>1086.33</v>
      </c>
      <c r="G674" s="432">
        <v>0.1</v>
      </c>
      <c r="H674" s="264">
        <f t="shared" ref="H674:H677" si="594">G674*F674+F674</f>
        <v>1194.963</v>
      </c>
      <c r="I674" s="431" t="s">
        <v>122</v>
      </c>
      <c r="J674" s="223" t="s">
        <v>90</v>
      </c>
      <c r="K674" s="223" t="s">
        <v>90</v>
      </c>
      <c r="L674" s="224">
        <v>0</v>
      </c>
      <c r="M674" s="265">
        <v>0</v>
      </c>
      <c r="N674" s="265">
        <v>0</v>
      </c>
      <c r="O674" s="265">
        <f t="shared" ref="O674:O677" si="595">H674*M674</f>
        <v>0</v>
      </c>
      <c r="P674" s="265">
        <f t="shared" ref="P674:P677" si="596">H674*N674</f>
        <v>0</v>
      </c>
      <c r="Q674" s="266">
        <f t="shared" si="593"/>
        <v>0</v>
      </c>
      <c r="R674" s="274"/>
    </row>
    <row r="675" spans="1:18" s="97" customFormat="1" ht="46.8" x14ac:dyDescent="0.3">
      <c r="A675" s="273">
        <f>IF(F675="","", COUNTA($F$17:F675))</f>
        <v>563</v>
      </c>
      <c r="B675" s="29"/>
      <c r="C675" s="29"/>
      <c r="D675" s="98"/>
      <c r="E675" s="328" t="s">
        <v>824</v>
      </c>
      <c r="F675" s="327">
        <v>523.45000000000005</v>
      </c>
      <c r="G675" s="432">
        <v>0.1</v>
      </c>
      <c r="H675" s="264">
        <f t="shared" si="594"/>
        <v>575.79500000000007</v>
      </c>
      <c r="I675" s="431" t="s">
        <v>122</v>
      </c>
      <c r="J675" s="223" t="s">
        <v>90</v>
      </c>
      <c r="K675" s="223" t="s">
        <v>90</v>
      </c>
      <c r="L675" s="224">
        <v>0</v>
      </c>
      <c r="M675" s="265">
        <v>0</v>
      </c>
      <c r="N675" s="265">
        <v>0</v>
      </c>
      <c r="O675" s="265">
        <f t="shared" si="595"/>
        <v>0</v>
      </c>
      <c r="P675" s="265">
        <f t="shared" si="596"/>
        <v>0</v>
      </c>
      <c r="Q675" s="266">
        <f t="shared" si="593"/>
        <v>0</v>
      </c>
      <c r="R675" s="274"/>
    </row>
    <row r="676" spans="1:18" s="97" customFormat="1" ht="46.8" x14ac:dyDescent="0.3">
      <c r="A676" s="273">
        <f>IF(F676="","", COUNTA($F$17:F676))</f>
        <v>564</v>
      </c>
      <c r="B676" s="29"/>
      <c r="C676" s="29"/>
      <c r="D676" s="98"/>
      <c r="E676" s="328" t="s">
        <v>825</v>
      </c>
      <c r="F676" s="327">
        <v>469.58</v>
      </c>
      <c r="G676" s="432">
        <v>0.1</v>
      </c>
      <c r="H676" s="264">
        <f t="shared" si="594"/>
        <v>516.53800000000001</v>
      </c>
      <c r="I676" s="431" t="s">
        <v>122</v>
      </c>
      <c r="J676" s="223" t="s">
        <v>90</v>
      </c>
      <c r="K676" s="223" t="s">
        <v>90</v>
      </c>
      <c r="L676" s="224">
        <v>0</v>
      </c>
      <c r="M676" s="265">
        <v>0</v>
      </c>
      <c r="N676" s="265">
        <v>0</v>
      </c>
      <c r="O676" s="265">
        <f t="shared" si="595"/>
        <v>0</v>
      </c>
      <c r="P676" s="265">
        <f t="shared" si="596"/>
        <v>0</v>
      </c>
      <c r="Q676" s="266">
        <f t="shared" si="593"/>
        <v>0</v>
      </c>
      <c r="R676" s="274"/>
    </row>
    <row r="677" spans="1:18" s="97" customFormat="1" ht="46.8" x14ac:dyDescent="0.3">
      <c r="A677" s="273">
        <f>IF(F677="","", COUNTA($F$17:F677))</f>
        <v>565</v>
      </c>
      <c r="B677" s="29"/>
      <c r="C677" s="29"/>
      <c r="D677" s="98"/>
      <c r="E677" s="328" t="s">
        <v>825</v>
      </c>
      <c r="F677" s="327">
        <v>469.58</v>
      </c>
      <c r="G677" s="432">
        <v>0.1</v>
      </c>
      <c r="H677" s="264">
        <f t="shared" si="594"/>
        <v>516.53800000000001</v>
      </c>
      <c r="I677" s="431" t="s">
        <v>122</v>
      </c>
      <c r="J677" s="223" t="s">
        <v>90</v>
      </c>
      <c r="K677" s="223" t="s">
        <v>90</v>
      </c>
      <c r="L677" s="224">
        <v>0</v>
      </c>
      <c r="M677" s="265">
        <v>0</v>
      </c>
      <c r="N677" s="265">
        <v>0</v>
      </c>
      <c r="O677" s="265">
        <f t="shared" si="595"/>
        <v>0</v>
      </c>
      <c r="P677" s="265">
        <f t="shared" si="596"/>
        <v>0</v>
      </c>
      <c r="Q677" s="266">
        <f t="shared" si="593"/>
        <v>0</v>
      </c>
      <c r="R677" s="274"/>
    </row>
    <row r="678" spans="1:18" s="97" customFormat="1" x14ac:dyDescent="0.3">
      <c r="A678" s="209"/>
      <c r="B678" s="29"/>
      <c r="C678" s="29"/>
      <c r="D678" s="98"/>
      <c r="E678" s="331" t="s">
        <v>826</v>
      </c>
      <c r="F678" s="327"/>
      <c r="G678" s="326"/>
      <c r="H678" s="327"/>
      <c r="I678" s="326"/>
      <c r="J678" s="223"/>
      <c r="K678" s="223"/>
      <c r="L678" s="224"/>
      <c r="M678" s="203"/>
      <c r="N678" s="203"/>
      <c r="O678" s="203"/>
      <c r="P678" s="203"/>
      <c r="Q678" s="204"/>
      <c r="R678" s="210"/>
    </row>
    <row r="679" spans="1:18" s="97" customFormat="1" x14ac:dyDescent="0.3">
      <c r="A679" s="273">
        <f>IF(F679="","", COUNTA($F$17:F679))</f>
        <v>566</v>
      </c>
      <c r="B679" s="29"/>
      <c r="C679" s="29"/>
      <c r="D679" s="98"/>
      <c r="E679" s="325" t="s">
        <v>827</v>
      </c>
      <c r="F679" s="327">
        <v>347.71</v>
      </c>
      <c r="G679" s="432">
        <v>0.1</v>
      </c>
      <c r="H679" s="264">
        <f>G679*F679+F679</f>
        <v>382.48099999999999</v>
      </c>
      <c r="I679" s="431" t="s">
        <v>122</v>
      </c>
      <c r="J679" s="223" t="s">
        <v>90</v>
      </c>
      <c r="K679" s="223" t="s">
        <v>90</v>
      </c>
      <c r="L679" s="224">
        <v>0</v>
      </c>
      <c r="M679" s="265">
        <v>0</v>
      </c>
      <c r="N679" s="265">
        <v>0</v>
      </c>
      <c r="O679" s="265">
        <f>H679*M679</f>
        <v>0</v>
      </c>
      <c r="P679" s="265">
        <f>H679*N679</f>
        <v>0</v>
      </c>
      <c r="Q679" s="266">
        <f t="shared" ref="Q679" si="597">O679+P679</f>
        <v>0</v>
      </c>
      <c r="R679" s="274"/>
    </row>
    <row r="680" spans="1:18" s="97" customFormat="1" x14ac:dyDescent="0.3">
      <c r="A680" s="209"/>
      <c r="B680" s="29"/>
      <c r="C680" s="29"/>
      <c r="D680" s="98"/>
      <c r="E680" s="331" t="s">
        <v>828</v>
      </c>
      <c r="F680" s="327"/>
      <c r="G680" s="326"/>
      <c r="H680" s="327"/>
      <c r="I680" s="326"/>
      <c r="J680" s="223"/>
      <c r="K680" s="223"/>
      <c r="L680" s="224"/>
      <c r="M680" s="203"/>
      <c r="N680" s="203"/>
      <c r="O680" s="203"/>
      <c r="P680" s="203"/>
      <c r="Q680" s="204"/>
      <c r="R680" s="210"/>
    </row>
    <row r="681" spans="1:18" s="97" customFormat="1" x14ac:dyDescent="0.3">
      <c r="A681" s="273">
        <f>IF(F681="","", COUNTA($F$17:F681))</f>
        <v>567</v>
      </c>
      <c r="B681" s="29"/>
      <c r="C681" s="29"/>
      <c r="D681" s="98"/>
      <c r="E681" s="325" t="s">
        <v>829</v>
      </c>
      <c r="F681" s="327">
        <v>101.58</v>
      </c>
      <c r="G681" s="432">
        <v>0.1</v>
      </c>
      <c r="H681" s="264">
        <f>G681*F681+F681</f>
        <v>111.738</v>
      </c>
      <c r="I681" s="431" t="s">
        <v>122</v>
      </c>
      <c r="J681" s="223" t="s">
        <v>90</v>
      </c>
      <c r="K681" s="223" t="s">
        <v>90</v>
      </c>
      <c r="L681" s="224">
        <v>0</v>
      </c>
      <c r="M681" s="265">
        <v>0</v>
      </c>
      <c r="N681" s="265">
        <v>0</v>
      </c>
      <c r="O681" s="265">
        <f>H681*M681</f>
        <v>0</v>
      </c>
      <c r="P681" s="265">
        <f>H681*N681</f>
        <v>0</v>
      </c>
      <c r="Q681" s="266">
        <f t="shared" ref="Q681" si="598">O681+P681</f>
        <v>0</v>
      </c>
      <c r="R681" s="274"/>
    </row>
    <row r="682" spans="1:18" s="97" customFormat="1" x14ac:dyDescent="0.3">
      <c r="A682" s="209"/>
      <c r="B682" s="29"/>
      <c r="C682" s="29"/>
      <c r="D682" s="98"/>
      <c r="E682" s="331" t="s">
        <v>830</v>
      </c>
      <c r="F682" s="327"/>
      <c r="G682" s="326"/>
      <c r="H682" s="327"/>
      <c r="I682" s="326"/>
      <c r="J682" s="223"/>
      <c r="K682" s="223"/>
      <c r="L682" s="224"/>
      <c r="M682" s="203"/>
      <c r="N682" s="203"/>
      <c r="O682" s="203"/>
      <c r="P682" s="203"/>
      <c r="Q682" s="204"/>
      <c r="R682" s="210"/>
    </row>
    <row r="683" spans="1:18" s="97" customFormat="1" x14ac:dyDescent="0.3">
      <c r="A683" s="273">
        <f>IF(F683="","", COUNTA($F$17:F683))</f>
        <v>568</v>
      </c>
      <c r="B683" s="29"/>
      <c r="C683" s="29"/>
      <c r="D683" s="98"/>
      <c r="E683" s="325" t="s">
        <v>827</v>
      </c>
      <c r="F683" s="327">
        <v>498.24</v>
      </c>
      <c r="G683" s="432">
        <v>0.1</v>
      </c>
      <c r="H683" s="264">
        <f t="shared" ref="H683:H684" si="599">G683*F683+F683</f>
        <v>548.06399999999996</v>
      </c>
      <c r="I683" s="431" t="s">
        <v>122</v>
      </c>
      <c r="J683" s="223" t="s">
        <v>90</v>
      </c>
      <c r="K683" s="223" t="s">
        <v>90</v>
      </c>
      <c r="L683" s="224">
        <v>0</v>
      </c>
      <c r="M683" s="265">
        <v>0</v>
      </c>
      <c r="N683" s="265">
        <v>0</v>
      </c>
      <c r="O683" s="265">
        <f t="shared" ref="O683:O684" si="600">H683*M683</f>
        <v>0</v>
      </c>
      <c r="P683" s="265">
        <f t="shared" ref="P683:P684" si="601">H683*N683</f>
        <v>0</v>
      </c>
      <c r="Q683" s="266">
        <f t="shared" ref="Q683:Q684" si="602">O683+P683</f>
        <v>0</v>
      </c>
      <c r="R683" s="274"/>
    </row>
    <row r="684" spans="1:18" s="97" customFormat="1" x14ac:dyDescent="0.3">
      <c r="A684" s="273">
        <f>IF(F684="","", COUNTA($F$17:F684))</f>
        <v>569</v>
      </c>
      <c r="B684" s="29"/>
      <c r="C684" s="29"/>
      <c r="D684" s="98"/>
      <c r="E684" s="325" t="s">
        <v>831</v>
      </c>
      <c r="F684" s="327">
        <v>158.04</v>
      </c>
      <c r="G684" s="432">
        <v>0.1</v>
      </c>
      <c r="H684" s="264">
        <f t="shared" si="599"/>
        <v>173.84399999999999</v>
      </c>
      <c r="I684" s="431" t="s">
        <v>122</v>
      </c>
      <c r="J684" s="223" t="s">
        <v>90</v>
      </c>
      <c r="K684" s="223" t="s">
        <v>90</v>
      </c>
      <c r="L684" s="224">
        <v>0</v>
      </c>
      <c r="M684" s="265">
        <v>0</v>
      </c>
      <c r="N684" s="265">
        <v>0</v>
      </c>
      <c r="O684" s="265">
        <f t="shared" si="600"/>
        <v>0</v>
      </c>
      <c r="P684" s="265">
        <f t="shared" si="601"/>
        <v>0</v>
      </c>
      <c r="Q684" s="266">
        <f t="shared" si="602"/>
        <v>0</v>
      </c>
      <c r="R684" s="274"/>
    </row>
    <row r="685" spans="1:18" s="97" customFormat="1" x14ac:dyDescent="0.3">
      <c r="A685" s="209"/>
      <c r="B685" s="29"/>
      <c r="C685" s="29"/>
      <c r="D685" s="98"/>
      <c r="E685" s="331" t="s">
        <v>832</v>
      </c>
      <c r="F685" s="327"/>
      <c r="G685" s="326"/>
      <c r="H685" s="327"/>
      <c r="I685" s="326"/>
      <c r="J685" s="223"/>
      <c r="K685" s="223"/>
      <c r="L685" s="224"/>
      <c r="M685" s="203"/>
      <c r="N685" s="203"/>
      <c r="O685" s="203"/>
      <c r="P685" s="203"/>
      <c r="Q685" s="204"/>
      <c r="R685" s="210"/>
    </row>
    <row r="686" spans="1:18" s="97" customFormat="1" x14ac:dyDescent="0.3">
      <c r="A686" s="273">
        <f>IF(F686="","", COUNTA($F$17:F686))</f>
        <v>570</v>
      </c>
      <c r="B686" s="29"/>
      <c r="C686" s="29"/>
      <c r="D686" s="98"/>
      <c r="E686" s="325" t="s">
        <v>827</v>
      </c>
      <c r="F686" s="327">
        <v>84.399999999999991</v>
      </c>
      <c r="G686" s="432">
        <v>0.1</v>
      </c>
      <c r="H686" s="264">
        <f t="shared" ref="H686:H687" si="603">G686*F686+F686</f>
        <v>92.839999999999989</v>
      </c>
      <c r="I686" s="431" t="s">
        <v>122</v>
      </c>
      <c r="J686" s="223" t="s">
        <v>90</v>
      </c>
      <c r="K686" s="223" t="s">
        <v>90</v>
      </c>
      <c r="L686" s="224">
        <v>0</v>
      </c>
      <c r="M686" s="265">
        <v>0</v>
      </c>
      <c r="N686" s="265">
        <v>0</v>
      </c>
      <c r="O686" s="265">
        <f t="shared" ref="O686:O687" si="604">H686*M686</f>
        <v>0</v>
      </c>
      <c r="P686" s="265">
        <f t="shared" ref="P686:P687" si="605">H686*N686</f>
        <v>0</v>
      </c>
      <c r="Q686" s="266">
        <f t="shared" ref="Q686:Q687" si="606">O686+P686</f>
        <v>0</v>
      </c>
      <c r="R686" s="274"/>
    </row>
    <row r="687" spans="1:18" s="97" customFormat="1" x14ac:dyDescent="0.3">
      <c r="A687" s="273">
        <f>IF(F687="","", COUNTA($F$17:F687))</f>
        <v>571</v>
      </c>
      <c r="B687" s="29"/>
      <c r="C687" s="29"/>
      <c r="D687" s="98"/>
      <c r="E687" s="325" t="s">
        <v>831</v>
      </c>
      <c r="F687" s="327">
        <v>21.7</v>
      </c>
      <c r="G687" s="432">
        <v>0.1</v>
      </c>
      <c r="H687" s="264">
        <f t="shared" si="603"/>
        <v>23.869999999999997</v>
      </c>
      <c r="I687" s="431" t="s">
        <v>122</v>
      </c>
      <c r="J687" s="223" t="s">
        <v>90</v>
      </c>
      <c r="K687" s="223" t="s">
        <v>90</v>
      </c>
      <c r="L687" s="224">
        <v>0</v>
      </c>
      <c r="M687" s="265">
        <v>0</v>
      </c>
      <c r="N687" s="265">
        <v>0</v>
      </c>
      <c r="O687" s="265">
        <f t="shared" si="604"/>
        <v>0</v>
      </c>
      <c r="P687" s="265">
        <f t="shared" si="605"/>
        <v>0</v>
      </c>
      <c r="Q687" s="266">
        <f t="shared" si="606"/>
        <v>0</v>
      </c>
      <c r="R687" s="274"/>
    </row>
    <row r="688" spans="1:18" s="97" customFormat="1" x14ac:dyDescent="0.3">
      <c r="A688" s="99"/>
      <c r="B688" s="29"/>
      <c r="C688" s="29"/>
      <c r="D688" s="98"/>
      <c r="E688" s="331" t="s">
        <v>833</v>
      </c>
      <c r="F688" s="327"/>
      <c r="G688" s="326"/>
      <c r="H688" s="327"/>
      <c r="I688" s="326"/>
      <c r="J688" s="205"/>
      <c r="K688" s="206"/>
      <c r="L688" s="205"/>
      <c r="M688" s="206"/>
      <c r="N688" s="206"/>
      <c r="O688" s="206"/>
      <c r="P688" s="206"/>
      <c r="Q688" s="207"/>
      <c r="R688" s="211"/>
    </row>
    <row r="689" spans="1:18" s="97" customFormat="1" x14ac:dyDescent="0.3">
      <c r="A689" s="273">
        <f>IF(F689="","", COUNTA($F$17:F689))</f>
        <v>572</v>
      </c>
      <c r="B689" s="29"/>
      <c r="C689" s="29"/>
      <c r="D689" s="98"/>
      <c r="E689" s="325" t="s">
        <v>827</v>
      </c>
      <c r="F689" s="327">
        <v>130.80000000000001</v>
      </c>
      <c r="G689" s="432">
        <v>0.1</v>
      </c>
      <c r="H689" s="264">
        <f t="shared" ref="H689:H690" si="607">G689*F689+F689</f>
        <v>143.88000000000002</v>
      </c>
      <c r="I689" s="431" t="s">
        <v>122</v>
      </c>
      <c r="J689" s="223" t="s">
        <v>90</v>
      </c>
      <c r="K689" s="223" t="s">
        <v>90</v>
      </c>
      <c r="L689" s="224">
        <v>0</v>
      </c>
      <c r="M689" s="265">
        <v>0</v>
      </c>
      <c r="N689" s="265">
        <v>0</v>
      </c>
      <c r="O689" s="265">
        <f t="shared" ref="O689:O690" si="608">H689*M689</f>
        <v>0</v>
      </c>
      <c r="P689" s="265">
        <f t="shared" ref="P689:P690" si="609">H689*N689</f>
        <v>0</v>
      </c>
      <c r="Q689" s="266">
        <f t="shared" ref="Q689:Q690" si="610">O689+P689</f>
        <v>0</v>
      </c>
      <c r="R689" s="274"/>
    </row>
    <row r="690" spans="1:18" s="97" customFormat="1" x14ac:dyDescent="0.3">
      <c r="A690" s="273">
        <f>IF(F690="","", COUNTA($F$17:F690))</f>
        <v>573</v>
      </c>
      <c r="B690" s="29"/>
      <c r="C690" s="29"/>
      <c r="D690" s="98"/>
      <c r="E690" s="325" t="s">
        <v>831</v>
      </c>
      <c r="F690" s="327">
        <v>52.56</v>
      </c>
      <c r="G690" s="432">
        <v>0.1</v>
      </c>
      <c r="H690" s="264">
        <f t="shared" si="607"/>
        <v>57.816000000000003</v>
      </c>
      <c r="I690" s="431" t="s">
        <v>122</v>
      </c>
      <c r="J690" s="223" t="s">
        <v>90</v>
      </c>
      <c r="K690" s="223" t="s">
        <v>90</v>
      </c>
      <c r="L690" s="224">
        <v>0</v>
      </c>
      <c r="M690" s="265">
        <v>0</v>
      </c>
      <c r="N690" s="265">
        <v>0</v>
      </c>
      <c r="O690" s="265">
        <f t="shared" si="608"/>
        <v>0</v>
      </c>
      <c r="P690" s="265">
        <f t="shared" si="609"/>
        <v>0</v>
      </c>
      <c r="Q690" s="266">
        <f t="shared" si="610"/>
        <v>0</v>
      </c>
      <c r="R690" s="274"/>
    </row>
    <row r="691" spans="1:18" s="97" customFormat="1" x14ac:dyDescent="0.3">
      <c r="A691" s="99"/>
      <c r="B691" s="29"/>
      <c r="C691" s="29"/>
      <c r="D691" s="98"/>
      <c r="E691" s="331" t="s">
        <v>834</v>
      </c>
      <c r="F691" s="327"/>
      <c r="G691" s="326"/>
      <c r="H691" s="327"/>
      <c r="I691" s="326"/>
      <c r="J691" s="205"/>
      <c r="K691" s="206"/>
      <c r="L691" s="205"/>
      <c r="M691" s="206"/>
      <c r="N691" s="206"/>
      <c r="O691" s="206"/>
      <c r="P691" s="206"/>
      <c r="Q691" s="207"/>
      <c r="R691" s="211"/>
    </row>
    <row r="692" spans="1:18" s="97" customFormat="1" x14ac:dyDescent="0.3">
      <c r="A692" s="273">
        <f>IF(F692="","", COUNTA($F$17:F692))</f>
        <v>574</v>
      </c>
      <c r="B692" s="29"/>
      <c r="C692" s="29"/>
      <c r="D692" s="98"/>
      <c r="E692" s="325" t="s">
        <v>827</v>
      </c>
      <c r="F692" s="327">
        <v>84.24</v>
      </c>
      <c r="G692" s="432">
        <v>0.1</v>
      </c>
      <c r="H692" s="264">
        <f t="shared" ref="H692:H693" si="611">G692*F692+F692</f>
        <v>92.663999999999987</v>
      </c>
      <c r="I692" s="431" t="s">
        <v>122</v>
      </c>
      <c r="J692" s="223" t="s">
        <v>90</v>
      </c>
      <c r="K692" s="223" t="s">
        <v>90</v>
      </c>
      <c r="L692" s="224">
        <v>0</v>
      </c>
      <c r="M692" s="265">
        <v>0</v>
      </c>
      <c r="N692" s="265">
        <v>0</v>
      </c>
      <c r="O692" s="265">
        <f t="shared" ref="O692:O693" si="612">H692*M692</f>
        <v>0</v>
      </c>
      <c r="P692" s="265">
        <f t="shared" ref="P692:P693" si="613">H692*N692</f>
        <v>0</v>
      </c>
      <c r="Q692" s="266">
        <f t="shared" ref="Q692:Q693" si="614">O692+P692</f>
        <v>0</v>
      </c>
      <c r="R692" s="274"/>
    </row>
    <row r="693" spans="1:18" s="97" customFormat="1" x14ac:dyDescent="0.3">
      <c r="A693" s="273">
        <f>IF(F693="","", COUNTA($F$17:F693))</f>
        <v>575</v>
      </c>
      <c r="B693" s="29"/>
      <c r="C693" s="29"/>
      <c r="D693" s="98"/>
      <c r="E693" s="325" t="s">
        <v>831</v>
      </c>
      <c r="F693" s="327">
        <v>19.96</v>
      </c>
      <c r="G693" s="432">
        <v>0.1</v>
      </c>
      <c r="H693" s="264">
        <f t="shared" si="611"/>
        <v>21.956</v>
      </c>
      <c r="I693" s="431" t="s">
        <v>122</v>
      </c>
      <c r="J693" s="223" t="s">
        <v>90</v>
      </c>
      <c r="K693" s="223" t="s">
        <v>90</v>
      </c>
      <c r="L693" s="224">
        <v>0</v>
      </c>
      <c r="M693" s="265">
        <v>0</v>
      </c>
      <c r="N693" s="265">
        <v>0</v>
      </c>
      <c r="O693" s="265">
        <f t="shared" si="612"/>
        <v>0</v>
      </c>
      <c r="P693" s="265">
        <f t="shared" si="613"/>
        <v>0</v>
      </c>
      <c r="Q693" s="266">
        <f t="shared" si="614"/>
        <v>0</v>
      </c>
      <c r="R693" s="274"/>
    </row>
    <row r="694" spans="1:18" s="97" customFormat="1" x14ac:dyDescent="0.3">
      <c r="A694" s="209"/>
      <c r="B694" s="29"/>
      <c r="C694" s="29"/>
      <c r="D694" s="98"/>
      <c r="E694" s="331" t="s">
        <v>835</v>
      </c>
      <c r="F694" s="327"/>
      <c r="G694" s="326"/>
      <c r="H694" s="327"/>
      <c r="I694" s="326"/>
      <c r="J694" s="223"/>
      <c r="K694" s="223"/>
      <c r="L694" s="224"/>
      <c r="M694" s="203"/>
      <c r="N694" s="203"/>
      <c r="O694" s="203"/>
      <c r="P694" s="203"/>
      <c r="Q694" s="204"/>
      <c r="R694" s="210"/>
    </row>
    <row r="695" spans="1:18" s="97" customFormat="1" x14ac:dyDescent="0.3">
      <c r="A695" s="273">
        <f>IF(F695="","", COUNTA($F$17:F695))</f>
        <v>576</v>
      </c>
      <c r="B695" s="29"/>
      <c r="C695" s="29"/>
      <c r="D695" s="98"/>
      <c r="E695" s="325" t="s">
        <v>827</v>
      </c>
      <c r="F695" s="327">
        <v>65.959999999999994</v>
      </c>
      <c r="G695" s="432">
        <v>0.1</v>
      </c>
      <c r="H695" s="264">
        <f>G695*F695+F695</f>
        <v>72.555999999999997</v>
      </c>
      <c r="I695" s="431" t="s">
        <v>122</v>
      </c>
      <c r="J695" s="223" t="s">
        <v>90</v>
      </c>
      <c r="K695" s="223" t="s">
        <v>90</v>
      </c>
      <c r="L695" s="224">
        <v>0</v>
      </c>
      <c r="M695" s="265">
        <v>0</v>
      </c>
      <c r="N695" s="265">
        <v>0</v>
      </c>
      <c r="O695" s="265">
        <f>H695*M695</f>
        <v>0</v>
      </c>
      <c r="P695" s="265">
        <f>H695*N695</f>
        <v>0</v>
      </c>
      <c r="Q695" s="266">
        <f t="shared" ref="Q695:Q696" si="615">O695+P695</f>
        <v>0</v>
      </c>
      <c r="R695" s="274"/>
    </row>
    <row r="696" spans="1:18" s="97" customFormat="1" x14ac:dyDescent="0.3">
      <c r="A696" s="273">
        <f>IF(F696="","", COUNTA($F$17:F696))</f>
        <v>577</v>
      </c>
      <c r="B696" s="29"/>
      <c r="C696" s="29"/>
      <c r="D696" s="98"/>
      <c r="E696" s="325" t="s">
        <v>836</v>
      </c>
      <c r="F696" s="327">
        <v>26.44</v>
      </c>
      <c r="G696" s="432">
        <v>0.1</v>
      </c>
      <c r="H696" s="264">
        <f>G696*F696+F696</f>
        <v>29.084000000000003</v>
      </c>
      <c r="I696" s="431" t="s">
        <v>122</v>
      </c>
      <c r="J696" s="223" t="s">
        <v>90</v>
      </c>
      <c r="K696" s="223" t="s">
        <v>90</v>
      </c>
      <c r="L696" s="224">
        <v>0</v>
      </c>
      <c r="M696" s="265">
        <v>0</v>
      </c>
      <c r="N696" s="265">
        <v>0</v>
      </c>
      <c r="O696" s="265">
        <f>H696*M696</f>
        <v>0</v>
      </c>
      <c r="P696" s="265">
        <f>H696*N696</f>
        <v>0</v>
      </c>
      <c r="Q696" s="266">
        <f t="shared" si="615"/>
        <v>0</v>
      </c>
      <c r="R696" s="274"/>
    </row>
    <row r="697" spans="1:18" s="97" customFormat="1" x14ac:dyDescent="0.3">
      <c r="A697" s="209"/>
      <c r="B697" s="29"/>
      <c r="C697" s="29"/>
      <c r="D697" s="98"/>
      <c r="E697" s="331" t="s">
        <v>837</v>
      </c>
      <c r="F697" s="327"/>
      <c r="G697" s="326"/>
      <c r="H697" s="327"/>
      <c r="I697" s="326"/>
      <c r="J697" s="223"/>
      <c r="K697" s="223"/>
      <c r="L697" s="224"/>
      <c r="M697" s="203"/>
      <c r="N697" s="203"/>
      <c r="O697" s="203"/>
      <c r="P697" s="203"/>
      <c r="Q697" s="204"/>
      <c r="R697" s="210"/>
    </row>
    <row r="698" spans="1:18" s="97" customFormat="1" x14ac:dyDescent="0.3">
      <c r="A698" s="273">
        <f>IF(F698="","", COUNTA($F$17:F698))</f>
        <v>578</v>
      </c>
      <c r="B698" s="29"/>
      <c r="C698" s="29"/>
      <c r="D698" s="98"/>
      <c r="E698" s="325" t="s">
        <v>827</v>
      </c>
      <c r="F698" s="327">
        <v>66.08</v>
      </c>
      <c r="G698" s="432">
        <v>0.1</v>
      </c>
      <c r="H698" s="264">
        <f t="shared" ref="H698:H699" si="616">G698*F698+F698</f>
        <v>72.688000000000002</v>
      </c>
      <c r="I698" s="431" t="s">
        <v>122</v>
      </c>
      <c r="J698" s="223" t="s">
        <v>90</v>
      </c>
      <c r="K698" s="223" t="s">
        <v>90</v>
      </c>
      <c r="L698" s="224">
        <v>0</v>
      </c>
      <c r="M698" s="265">
        <v>0</v>
      </c>
      <c r="N698" s="265">
        <v>0</v>
      </c>
      <c r="O698" s="265">
        <f t="shared" ref="O698:O699" si="617">H698*M698</f>
        <v>0</v>
      </c>
      <c r="P698" s="265">
        <f t="shared" ref="P698:P699" si="618">H698*N698</f>
        <v>0</v>
      </c>
      <c r="Q698" s="266">
        <f t="shared" ref="Q698:Q699" si="619">O698+P698</f>
        <v>0</v>
      </c>
      <c r="R698" s="274"/>
    </row>
    <row r="699" spans="1:18" s="97" customFormat="1" x14ac:dyDescent="0.3">
      <c r="A699" s="273">
        <f>IF(F699="","", COUNTA($F$17:F699))</f>
        <v>579</v>
      </c>
      <c r="B699" s="29"/>
      <c r="C699" s="29"/>
      <c r="D699" s="98"/>
      <c r="E699" s="325" t="s">
        <v>831</v>
      </c>
      <c r="F699" s="327">
        <v>26.52</v>
      </c>
      <c r="G699" s="432">
        <v>0.1</v>
      </c>
      <c r="H699" s="264">
        <f t="shared" si="616"/>
        <v>29.172000000000001</v>
      </c>
      <c r="I699" s="431" t="s">
        <v>122</v>
      </c>
      <c r="J699" s="223" t="s">
        <v>90</v>
      </c>
      <c r="K699" s="223" t="s">
        <v>90</v>
      </c>
      <c r="L699" s="224">
        <v>0</v>
      </c>
      <c r="M699" s="265">
        <v>0</v>
      </c>
      <c r="N699" s="265">
        <v>0</v>
      </c>
      <c r="O699" s="265">
        <f t="shared" si="617"/>
        <v>0</v>
      </c>
      <c r="P699" s="265">
        <f t="shared" si="618"/>
        <v>0</v>
      </c>
      <c r="Q699" s="266">
        <f t="shared" si="619"/>
        <v>0</v>
      </c>
      <c r="R699" s="274"/>
    </row>
    <row r="700" spans="1:18" s="97" customFormat="1" x14ac:dyDescent="0.3">
      <c r="A700" s="209"/>
      <c r="B700" s="29"/>
      <c r="C700" s="29"/>
      <c r="D700" s="98"/>
      <c r="E700" s="331" t="s">
        <v>838</v>
      </c>
      <c r="F700" s="327"/>
      <c r="G700" s="326"/>
      <c r="H700" s="327"/>
      <c r="I700" s="326"/>
      <c r="J700" s="223"/>
      <c r="K700" s="223"/>
      <c r="L700" s="224"/>
      <c r="M700" s="203"/>
      <c r="N700" s="203"/>
      <c r="O700" s="203"/>
      <c r="P700" s="203"/>
      <c r="Q700" s="204"/>
      <c r="R700" s="210"/>
    </row>
    <row r="701" spans="1:18" s="97" customFormat="1" x14ac:dyDescent="0.3">
      <c r="A701" s="273">
        <f>IF(F701="","", COUNTA($F$17:F701))</f>
        <v>580</v>
      </c>
      <c r="B701" s="29"/>
      <c r="C701" s="29"/>
      <c r="D701" s="98"/>
      <c r="E701" s="325" t="s">
        <v>827</v>
      </c>
      <c r="F701" s="327">
        <v>74.22</v>
      </c>
      <c r="G701" s="432">
        <v>0.1</v>
      </c>
      <c r="H701" s="264">
        <f t="shared" ref="H701:H702" si="620">G701*F701+F701</f>
        <v>81.641999999999996</v>
      </c>
      <c r="I701" s="431" t="s">
        <v>122</v>
      </c>
      <c r="J701" s="223" t="s">
        <v>90</v>
      </c>
      <c r="K701" s="223" t="s">
        <v>90</v>
      </c>
      <c r="L701" s="224">
        <v>0</v>
      </c>
      <c r="M701" s="265">
        <v>0</v>
      </c>
      <c r="N701" s="265">
        <v>0</v>
      </c>
      <c r="O701" s="265">
        <f t="shared" ref="O701:O702" si="621">H701*M701</f>
        <v>0</v>
      </c>
      <c r="P701" s="265">
        <f t="shared" ref="P701:P702" si="622">H701*N701</f>
        <v>0</v>
      </c>
      <c r="Q701" s="266">
        <f t="shared" ref="Q701:Q702" si="623">O701+P701</f>
        <v>0</v>
      </c>
      <c r="R701" s="274"/>
    </row>
    <row r="702" spans="1:18" s="97" customFormat="1" x14ac:dyDescent="0.3">
      <c r="A702" s="273">
        <f>IF(F702="","", COUNTA($F$17:F702))</f>
        <v>581</v>
      </c>
      <c r="B702" s="29"/>
      <c r="C702" s="29"/>
      <c r="D702" s="98"/>
      <c r="E702" s="325" t="s">
        <v>836</v>
      </c>
      <c r="F702" s="327">
        <v>39.599999999999994</v>
      </c>
      <c r="G702" s="432">
        <v>0.1</v>
      </c>
      <c r="H702" s="264">
        <f t="shared" si="620"/>
        <v>43.559999999999995</v>
      </c>
      <c r="I702" s="431" t="s">
        <v>122</v>
      </c>
      <c r="J702" s="223" t="s">
        <v>90</v>
      </c>
      <c r="K702" s="223" t="s">
        <v>90</v>
      </c>
      <c r="L702" s="224">
        <v>0</v>
      </c>
      <c r="M702" s="265">
        <v>0</v>
      </c>
      <c r="N702" s="265">
        <v>0</v>
      </c>
      <c r="O702" s="265">
        <f t="shared" si="621"/>
        <v>0</v>
      </c>
      <c r="P702" s="265">
        <f t="shared" si="622"/>
        <v>0</v>
      </c>
      <c r="Q702" s="266">
        <f t="shared" si="623"/>
        <v>0</v>
      </c>
      <c r="R702" s="274"/>
    </row>
    <row r="703" spans="1:18" s="97" customFormat="1" x14ac:dyDescent="0.3">
      <c r="A703" s="209"/>
      <c r="B703" s="29"/>
      <c r="C703" s="29"/>
      <c r="D703" s="98"/>
      <c r="E703" s="331" t="s">
        <v>839</v>
      </c>
      <c r="F703" s="327"/>
      <c r="G703" s="326"/>
      <c r="H703" s="327"/>
      <c r="I703" s="326"/>
      <c r="J703" s="223"/>
      <c r="K703" s="223"/>
      <c r="L703" s="224"/>
      <c r="M703" s="203"/>
      <c r="N703" s="203"/>
      <c r="O703" s="203"/>
      <c r="P703" s="203"/>
      <c r="Q703" s="204"/>
      <c r="R703" s="210"/>
    </row>
    <row r="704" spans="1:18" s="97" customFormat="1" x14ac:dyDescent="0.3">
      <c r="A704" s="273">
        <f>IF(F704="","", COUNTA($F$17:F704))</f>
        <v>582</v>
      </c>
      <c r="B704" s="29"/>
      <c r="C704" s="29"/>
      <c r="D704" s="98"/>
      <c r="E704" s="325" t="s">
        <v>836</v>
      </c>
      <c r="F704" s="327">
        <v>50.04</v>
      </c>
      <c r="G704" s="432">
        <v>0.1</v>
      </c>
      <c r="H704" s="264">
        <f t="shared" ref="H704:H705" si="624">G704*F704+F704</f>
        <v>55.043999999999997</v>
      </c>
      <c r="I704" s="431" t="s">
        <v>122</v>
      </c>
      <c r="J704" s="223" t="s">
        <v>90</v>
      </c>
      <c r="K704" s="223" t="s">
        <v>90</v>
      </c>
      <c r="L704" s="224">
        <v>0</v>
      </c>
      <c r="M704" s="265">
        <v>0</v>
      </c>
      <c r="N704" s="265">
        <v>0</v>
      </c>
      <c r="O704" s="265">
        <f t="shared" ref="O704:O705" si="625">H704*M704</f>
        <v>0</v>
      </c>
      <c r="P704" s="265">
        <f t="shared" ref="P704:P705" si="626">H704*N704</f>
        <v>0</v>
      </c>
      <c r="Q704" s="266">
        <f t="shared" ref="Q704:Q705" si="627">O704+P704</f>
        <v>0</v>
      </c>
      <c r="R704" s="274"/>
    </row>
    <row r="705" spans="1:18" s="97" customFormat="1" x14ac:dyDescent="0.3">
      <c r="A705" s="273">
        <f>IF(F705="","", COUNTA($F$17:F705))</f>
        <v>583</v>
      </c>
      <c r="B705" s="29"/>
      <c r="C705" s="29"/>
      <c r="D705" s="98"/>
      <c r="E705" s="325" t="s">
        <v>836</v>
      </c>
      <c r="F705" s="327">
        <v>25.8</v>
      </c>
      <c r="G705" s="432">
        <v>0.1</v>
      </c>
      <c r="H705" s="264">
        <f t="shared" si="624"/>
        <v>28.380000000000003</v>
      </c>
      <c r="I705" s="431" t="s">
        <v>122</v>
      </c>
      <c r="J705" s="223" t="s">
        <v>90</v>
      </c>
      <c r="K705" s="223" t="s">
        <v>90</v>
      </c>
      <c r="L705" s="224">
        <v>0</v>
      </c>
      <c r="M705" s="265">
        <v>0</v>
      </c>
      <c r="N705" s="265">
        <v>0</v>
      </c>
      <c r="O705" s="265">
        <f t="shared" si="625"/>
        <v>0</v>
      </c>
      <c r="P705" s="265">
        <f t="shared" si="626"/>
        <v>0</v>
      </c>
      <c r="Q705" s="266">
        <f t="shared" si="627"/>
        <v>0</v>
      </c>
      <c r="R705" s="274"/>
    </row>
    <row r="706" spans="1:18" s="97" customFormat="1" x14ac:dyDescent="0.3">
      <c r="A706" s="209"/>
      <c r="B706" s="29"/>
      <c r="C706" s="29"/>
      <c r="D706" s="98"/>
      <c r="E706" s="331" t="s">
        <v>840</v>
      </c>
      <c r="F706" s="327"/>
      <c r="G706" s="326"/>
      <c r="H706" s="327"/>
      <c r="I706" s="326"/>
      <c r="J706" s="223"/>
      <c r="K706" s="223"/>
      <c r="L706" s="224"/>
      <c r="M706" s="203"/>
      <c r="N706" s="203"/>
      <c r="O706" s="203"/>
      <c r="P706" s="203"/>
      <c r="Q706" s="204"/>
      <c r="R706" s="210"/>
    </row>
    <row r="707" spans="1:18" s="97" customFormat="1" x14ac:dyDescent="0.3">
      <c r="A707" s="273">
        <f>IF(F707="","", COUNTA($F$17:F707))</f>
        <v>584</v>
      </c>
      <c r="B707" s="29"/>
      <c r="C707" s="29"/>
      <c r="D707" s="98"/>
      <c r="E707" s="325" t="s">
        <v>836</v>
      </c>
      <c r="F707" s="327">
        <v>24.65</v>
      </c>
      <c r="G707" s="432">
        <v>0.1</v>
      </c>
      <c r="H707" s="264">
        <f t="shared" ref="H707:H708" si="628">G707*F707+F707</f>
        <v>27.114999999999998</v>
      </c>
      <c r="I707" s="431" t="s">
        <v>122</v>
      </c>
      <c r="J707" s="223" t="s">
        <v>90</v>
      </c>
      <c r="K707" s="223" t="s">
        <v>90</v>
      </c>
      <c r="L707" s="224">
        <v>0</v>
      </c>
      <c r="M707" s="265">
        <v>0</v>
      </c>
      <c r="N707" s="265">
        <v>0</v>
      </c>
      <c r="O707" s="265">
        <f t="shared" ref="O707:O708" si="629">H707*M707</f>
        <v>0</v>
      </c>
      <c r="P707" s="265">
        <f t="shared" ref="P707:P708" si="630">H707*N707</f>
        <v>0</v>
      </c>
      <c r="Q707" s="266">
        <f t="shared" ref="Q707:Q708" si="631">O707+P707</f>
        <v>0</v>
      </c>
      <c r="R707" s="274"/>
    </row>
    <row r="708" spans="1:18" s="97" customFormat="1" x14ac:dyDescent="0.3">
      <c r="A708" s="273">
        <f>IF(F708="","", COUNTA($F$17:F708))</f>
        <v>585</v>
      </c>
      <c r="B708" s="29"/>
      <c r="C708" s="29"/>
      <c r="D708" s="98"/>
      <c r="E708" s="325" t="s">
        <v>827</v>
      </c>
      <c r="F708" s="327">
        <v>116.75</v>
      </c>
      <c r="G708" s="432">
        <v>0.1</v>
      </c>
      <c r="H708" s="264">
        <f t="shared" si="628"/>
        <v>128.42500000000001</v>
      </c>
      <c r="I708" s="431" t="s">
        <v>122</v>
      </c>
      <c r="J708" s="223" t="s">
        <v>90</v>
      </c>
      <c r="K708" s="223" t="s">
        <v>90</v>
      </c>
      <c r="L708" s="224">
        <v>0</v>
      </c>
      <c r="M708" s="265">
        <v>0</v>
      </c>
      <c r="N708" s="265">
        <v>0</v>
      </c>
      <c r="O708" s="265">
        <f t="shared" si="629"/>
        <v>0</v>
      </c>
      <c r="P708" s="265">
        <f t="shared" si="630"/>
        <v>0</v>
      </c>
      <c r="Q708" s="266">
        <f t="shared" si="631"/>
        <v>0</v>
      </c>
      <c r="R708" s="274"/>
    </row>
    <row r="709" spans="1:18" s="97" customFormat="1" x14ac:dyDescent="0.3">
      <c r="A709" s="209"/>
      <c r="B709" s="29"/>
      <c r="C709" s="29"/>
      <c r="D709" s="98"/>
      <c r="E709" s="329" t="s">
        <v>841</v>
      </c>
      <c r="F709" s="327"/>
      <c r="G709" s="326"/>
      <c r="H709" s="327"/>
      <c r="I709" s="326"/>
      <c r="J709" s="223"/>
      <c r="K709" s="223"/>
      <c r="L709" s="224"/>
      <c r="M709" s="203"/>
      <c r="N709" s="203"/>
      <c r="O709" s="203"/>
      <c r="P709" s="203"/>
      <c r="Q709" s="204"/>
      <c r="R709" s="210"/>
    </row>
    <row r="710" spans="1:18" s="97" customFormat="1" x14ac:dyDescent="0.3">
      <c r="A710" s="273">
        <f>IF(F710="","", COUNTA($F$17:F710))</f>
        <v>586</v>
      </c>
      <c r="B710" s="29"/>
      <c r="C710" s="29"/>
      <c r="D710" s="98"/>
      <c r="E710" s="330" t="s">
        <v>842</v>
      </c>
      <c r="F710" s="327">
        <v>897.5</v>
      </c>
      <c r="G710" s="432">
        <v>0.1</v>
      </c>
      <c r="H710" s="264">
        <f>G710*F710+F710</f>
        <v>987.25</v>
      </c>
      <c r="I710" s="431" t="s">
        <v>122</v>
      </c>
      <c r="J710" s="223" t="s">
        <v>90</v>
      </c>
      <c r="K710" s="223" t="s">
        <v>90</v>
      </c>
      <c r="L710" s="224">
        <v>0</v>
      </c>
      <c r="M710" s="265">
        <v>0</v>
      </c>
      <c r="N710" s="265">
        <v>0</v>
      </c>
      <c r="O710" s="265">
        <f>H710*M710</f>
        <v>0</v>
      </c>
      <c r="P710" s="265">
        <f>H710*N710</f>
        <v>0</v>
      </c>
      <c r="Q710" s="266">
        <f t="shared" ref="Q710" si="632">O710+P710</f>
        <v>0</v>
      </c>
      <c r="R710" s="274"/>
    </row>
    <row r="711" spans="1:18" x14ac:dyDescent="0.3">
      <c r="A711" s="74"/>
      <c r="B711" s="29"/>
      <c r="C711" s="29"/>
      <c r="D711" s="33"/>
      <c r="E711" s="88"/>
      <c r="F711" s="85"/>
      <c r="G711" s="86"/>
      <c r="H711" s="11"/>
      <c r="I711" s="87"/>
      <c r="J711" s="87"/>
      <c r="K711" s="203"/>
      <c r="L711" s="87"/>
      <c r="M711" s="12"/>
      <c r="N711" s="12"/>
      <c r="O711" s="12"/>
      <c r="P711" s="12"/>
      <c r="Q711" s="13"/>
      <c r="R711" s="75"/>
    </row>
    <row r="712" spans="1:18" ht="17.399999999999999" x14ac:dyDescent="0.3">
      <c r="A712" s="74" t="str">
        <f>IF(F712="","", COUNTA($F$17:F712))</f>
        <v/>
      </c>
      <c r="B712" s="14"/>
      <c r="C712" s="14"/>
      <c r="D712" s="15"/>
      <c r="E712" s="434" t="s">
        <v>24</v>
      </c>
      <c r="F712" s="16"/>
      <c r="G712" s="16"/>
      <c r="H712" s="17"/>
      <c r="I712" s="16"/>
      <c r="J712" s="16"/>
      <c r="K712" s="434">
        <f>SUM(K670:K711)</f>
        <v>0</v>
      </c>
      <c r="L712" s="16"/>
      <c r="M712" s="95"/>
      <c r="N712" s="95"/>
      <c r="O712" s="435">
        <f>SUM(O670:O711)</f>
        <v>0</v>
      </c>
      <c r="P712" s="435">
        <f>SUM(P670:P711)</f>
        <v>0</v>
      </c>
      <c r="Q712" s="96"/>
      <c r="R712" s="435">
        <f>SUM(Q671:Q711)</f>
        <v>0</v>
      </c>
    </row>
    <row r="713" spans="1:18" x14ac:dyDescent="0.3">
      <c r="A713" s="74" t="str">
        <f>IF(F713="","", COUNTA($F$17:F713))</f>
        <v/>
      </c>
      <c r="B713" s="20"/>
      <c r="C713" s="20"/>
      <c r="D713" s="21"/>
      <c r="E713" s="22"/>
      <c r="F713" s="23"/>
      <c r="G713" s="23"/>
      <c r="H713" s="24"/>
      <c r="I713" s="23"/>
      <c r="J713" s="23"/>
      <c r="K713" s="206"/>
      <c r="L713" s="23"/>
      <c r="M713" s="25"/>
      <c r="N713" s="25"/>
      <c r="O713" s="25"/>
      <c r="P713" s="25"/>
      <c r="Q713" s="26"/>
      <c r="R713" s="79"/>
    </row>
    <row r="714" spans="1:18" ht="17.399999999999999" x14ac:dyDescent="0.3">
      <c r="A714" s="2" t="str">
        <f>IF(F714="","", COUNTA($F$17:F714))</f>
        <v/>
      </c>
      <c r="B714" s="2"/>
      <c r="C714" s="2"/>
      <c r="D714" s="3">
        <v>70000</v>
      </c>
      <c r="E714" s="4" t="s">
        <v>25</v>
      </c>
      <c r="F714" s="4"/>
      <c r="G714" s="4"/>
      <c r="H714" s="4"/>
      <c r="I714" s="5"/>
      <c r="J714" s="5"/>
      <c r="K714" s="202"/>
      <c r="L714" s="5"/>
      <c r="M714" s="5"/>
      <c r="N714" s="5"/>
      <c r="O714" s="5"/>
      <c r="P714" s="5"/>
      <c r="Q714" s="6"/>
      <c r="R714" s="73"/>
    </row>
    <row r="715" spans="1:18" x14ac:dyDescent="0.3">
      <c r="A715" s="74"/>
      <c r="B715" s="27"/>
      <c r="C715" s="27"/>
      <c r="D715" s="33"/>
      <c r="E715" s="334" t="s">
        <v>843</v>
      </c>
      <c r="F715" s="337"/>
      <c r="G715" s="344"/>
      <c r="H715" s="345"/>
      <c r="I715" s="344"/>
      <c r="J715" s="205"/>
      <c r="K715" s="206"/>
      <c r="L715" s="205"/>
      <c r="M715" s="206"/>
      <c r="N715" s="206"/>
      <c r="O715" s="206"/>
      <c r="P715" s="206"/>
      <c r="Q715" s="207"/>
      <c r="R715" s="211"/>
    </row>
    <row r="716" spans="1:18" s="117" customFormat="1" ht="46.8" x14ac:dyDescent="0.3">
      <c r="A716" s="273">
        <f>IF(F716="","", COUNTA($F$17:F716))</f>
        <v>587</v>
      </c>
      <c r="B716" s="100"/>
      <c r="C716" s="100"/>
      <c r="D716" s="115"/>
      <c r="E716" s="343" t="s">
        <v>844</v>
      </c>
      <c r="F716" s="348">
        <v>12069.907500000001</v>
      </c>
      <c r="G716" s="432">
        <v>0.1</v>
      </c>
      <c r="H716" s="264">
        <f>F716+F716*G716</f>
        <v>13276.898250000002</v>
      </c>
      <c r="I716" s="431" t="s">
        <v>105</v>
      </c>
      <c r="J716" s="223" t="s">
        <v>90</v>
      </c>
      <c r="K716" s="223" t="s">
        <v>90</v>
      </c>
      <c r="L716" s="224">
        <v>0</v>
      </c>
      <c r="M716" s="265">
        <v>0</v>
      </c>
      <c r="N716" s="265">
        <v>0</v>
      </c>
      <c r="O716" s="265">
        <f>H716*M716</f>
        <v>0</v>
      </c>
      <c r="P716" s="265">
        <f>H716*N716</f>
        <v>0</v>
      </c>
      <c r="Q716" s="266">
        <f>O716+P716</f>
        <v>0</v>
      </c>
      <c r="R716" s="274"/>
    </row>
    <row r="717" spans="1:18" s="117" customFormat="1" x14ac:dyDescent="0.3">
      <c r="A717" s="209"/>
      <c r="B717" s="100"/>
      <c r="C717" s="100"/>
      <c r="D717" s="115"/>
      <c r="E717" s="335"/>
      <c r="F717" s="333"/>
      <c r="G717" s="332"/>
      <c r="H717" s="333"/>
      <c r="I717" s="332"/>
      <c r="J717" s="223"/>
      <c r="K717" s="223"/>
      <c r="L717" s="224"/>
      <c r="M717" s="203"/>
      <c r="N717" s="203"/>
      <c r="O717" s="203"/>
      <c r="P717" s="203"/>
      <c r="Q717" s="204"/>
      <c r="R717" s="210"/>
    </row>
    <row r="718" spans="1:18" s="117" customFormat="1" x14ac:dyDescent="0.3">
      <c r="A718" s="209"/>
      <c r="B718" s="100"/>
      <c r="C718" s="100"/>
      <c r="D718" s="115"/>
      <c r="E718" s="334" t="s">
        <v>845</v>
      </c>
      <c r="F718" s="337"/>
      <c r="G718" s="341"/>
      <c r="H718" s="346"/>
      <c r="I718" s="341"/>
      <c r="J718" s="223"/>
      <c r="K718" s="223"/>
      <c r="L718" s="224"/>
      <c r="M718" s="203"/>
      <c r="N718" s="203"/>
      <c r="O718" s="203"/>
      <c r="P718" s="203"/>
      <c r="Q718" s="204"/>
      <c r="R718" s="210"/>
    </row>
    <row r="719" spans="1:18" s="117" customFormat="1" x14ac:dyDescent="0.3">
      <c r="A719" s="273">
        <f>IF(F719="","", COUNTA($F$17:F719))</f>
        <v>588</v>
      </c>
      <c r="B719" s="100"/>
      <c r="C719" s="100"/>
      <c r="D719" s="115"/>
      <c r="E719" s="339" t="s">
        <v>846</v>
      </c>
      <c r="F719" s="337">
        <v>72100.740000000005</v>
      </c>
      <c r="G719" s="432">
        <v>0.1</v>
      </c>
      <c r="H719" s="264">
        <f t="shared" ref="H719:H722" si="633">F719+F719*G719</f>
        <v>79310.814000000013</v>
      </c>
      <c r="I719" s="431" t="s">
        <v>105</v>
      </c>
      <c r="J719" s="223" t="s">
        <v>90</v>
      </c>
      <c r="K719" s="223" t="s">
        <v>90</v>
      </c>
      <c r="L719" s="224">
        <v>0</v>
      </c>
      <c r="M719" s="265">
        <v>0</v>
      </c>
      <c r="N719" s="265">
        <v>0</v>
      </c>
      <c r="O719" s="265">
        <f t="shared" ref="O719:O722" si="634">H719*M719</f>
        <v>0</v>
      </c>
      <c r="P719" s="265">
        <f t="shared" ref="P719:P722" si="635">H719*N719</f>
        <v>0</v>
      </c>
      <c r="Q719" s="266">
        <f t="shared" ref="Q719:Q722" si="636">O719+P719</f>
        <v>0</v>
      </c>
      <c r="R719" s="274"/>
    </row>
    <row r="720" spans="1:18" x14ac:dyDescent="0.3">
      <c r="A720" s="273">
        <f>IF(F720="","", COUNTA($F$17:F720))</f>
        <v>589</v>
      </c>
      <c r="B720" s="27"/>
      <c r="C720" s="27"/>
      <c r="D720" s="33"/>
      <c r="E720" s="343" t="s">
        <v>847</v>
      </c>
      <c r="F720" s="337">
        <v>24033</v>
      </c>
      <c r="G720" s="432">
        <v>0.1</v>
      </c>
      <c r="H720" s="264">
        <f t="shared" si="633"/>
        <v>26436.3</v>
      </c>
      <c r="I720" s="431" t="s">
        <v>105</v>
      </c>
      <c r="J720" s="223" t="s">
        <v>90</v>
      </c>
      <c r="K720" s="223" t="s">
        <v>90</v>
      </c>
      <c r="L720" s="224">
        <v>0</v>
      </c>
      <c r="M720" s="265">
        <v>0</v>
      </c>
      <c r="N720" s="265">
        <v>0</v>
      </c>
      <c r="O720" s="265">
        <f t="shared" si="634"/>
        <v>0</v>
      </c>
      <c r="P720" s="265">
        <f t="shared" si="635"/>
        <v>0</v>
      </c>
      <c r="Q720" s="266">
        <f t="shared" si="636"/>
        <v>0</v>
      </c>
      <c r="R720" s="274"/>
    </row>
    <row r="721" spans="1:18" s="117" customFormat="1" x14ac:dyDescent="0.3">
      <c r="A721" s="273">
        <f>IF(F721="","", COUNTA($F$17:F721))</f>
        <v>590</v>
      </c>
      <c r="B721" s="100"/>
      <c r="C721" s="100"/>
      <c r="D721" s="115"/>
      <c r="E721" s="339" t="s">
        <v>848</v>
      </c>
      <c r="F721" s="337">
        <v>24033</v>
      </c>
      <c r="G721" s="432">
        <v>0.1</v>
      </c>
      <c r="H721" s="264">
        <f t="shared" si="633"/>
        <v>26436.3</v>
      </c>
      <c r="I721" s="431" t="s">
        <v>105</v>
      </c>
      <c r="J721" s="223" t="s">
        <v>90</v>
      </c>
      <c r="K721" s="223" t="s">
        <v>90</v>
      </c>
      <c r="L721" s="224">
        <v>0</v>
      </c>
      <c r="M721" s="265">
        <v>0</v>
      </c>
      <c r="N721" s="265">
        <v>0</v>
      </c>
      <c r="O721" s="265">
        <f t="shared" si="634"/>
        <v>0</v>
      </c>
      <c r="P721" s="265">
        <f t="shared" si="635"/>
        <v>0</v>
      </c>
      <c r="Q721" s="266">
        <f t="shared" si="636"/>
        <v>0</v>
      </c>
      <c r="R721" s="274"/>
    </row>
    <row r="722" spans="1:18" s="117" customFormat="1" x14ac:dyDescent="0.3">
      <c r="A722" s="273">
        <f>IF(F722="","", COUNTA($F$17:F722))</f>
        <v>591</v>
      </c>
      <c r="B722" s="100"/>
      <c r="C722" s="100"/>
      <c r="D722" s="115"/>
      <c r="E722" s="339" t="s">
        <v>849</v>
      </c>
      <c r="F722" s="337">
        <v>24033.599999999999</v>
      </c>
      <c r="G722" s="432">
        <v>0.1</v>
      </c>
      <c r="H722" s="264">
        <f t="shared" si="633"/>
        <v>26436.959999999999</v>
      </c>
      <c r="I722" s="431" t="s">
        <v>105</v>
      </c>
      <c r="J722" s="223" t="s">
        <v>90</v>
      </c>
      <c r="K722" s="223" t="s">
        <v>90</v>
      </c>
      <c r="L722" s="224">
        <v>0</v>
      </c>
      <c r="M722" s="265">
        <v>0</v>
      </c>
      <c r="N722" s="265">
        <v>0</v>
      </c>
      <c r="O722" s="265">
        <f t="shared" si="634"/>
        <v>0</v>
      </c>
      <c r="P722" s="265">
        <f t="shared" si="635"/>
        <v>0</v>
      </c>
      <c r="Q722" s="266">
        <f t="shared" si="636"/>
        <v>0</v>
      </c>
      <c r="R722" s="274"/>
    </row>
    <row r="723" spans="1:18" s="117" customFormat="1" x14ac:dyDescent="0.3">
      <c r="A723" s="273">
        <f>IF(F723="","", COUNTA($F$17:F723))</f>
        <v>592</v>
      </c>
      <c r="B723" s="100"/>
      <c r="C723" s="100"/>
      <c r="D723" s="115"/>
      <c r="E723" s="338" t="s">
        <v>850</v>
      </c>
      <c r="F723" s="337">
        <v>55</v>
      </c>
      <c r="G723" s="272">
        <v>0</v>
      </c>
      <c r="H723" s="264">
        <f t="shared" ref="H723:H724" si="637">F723+G723*F723</f>
        <v>55</v>
      </c>
      <c r="I723" s="263" t="s">
        <v>104</v>
      </c>
      <c r="J723" s="223" t="s">
        <v>90</v>
      </c>
      <c r="K723" s="223" t="s">
        <v>90</v>
      </c>
      <c r="L723" s="224">
        <v>0</v>
      </c>
      <c r="M723" s="265">
        <v>0</v>
      </c>
      <c r="N723" s="265">
        <v>0</v>
      </c>
      <c r="O723" s="265">
        <f t="shared" ref="O723:O724" si="638">H723*M723</f>
        <v>0</v>
      </c>
      <c r="P723" s="265">
        <f t="shared" ref="P723:P724" si="639">H723*N723</f>
        <v>0</v>
      </c>
      <c r="Q723" s="266">
        <f t="shared" ref="Q723:Q724" si="640">O723+P723</f>
        <v>0</v>
      </c>
      <c r="R723" s="274"/>
    </row>
    <row r="724" spans="1:18" s="117" customFormat="1" x14ac:dyDescent="0.3">
      <c r="A724" s="273">
        <f>IF(F724="","", COUNTA($F$17:F724))</f>
        <v>593</v>
      </c>
      <c r="B724" s="100"/>
      <c r="C724" s="100"/>
      <c r="D724" s="115"/>
      <c r="E724" s="338" t="s">
        <v>851</v>
      </c>
      <c r="F724" s="337">
        <v>91</v>
      </c>
      <c r="G724" s="272">
        <v>0</v>
      </c>
      <c r="H724" s="264">
        <f t="shared" si="637"/>
        <v>91</v>
      </c>
      <c r="I724" s="263" t="s">
        <v>104</v>
      </c>
      <c r="J724" s="223" t="s">
        <v>90</v>
      </c>
      <c r="K724" s="223" t="s">
        <v>90</v>
      </c>
      <c r="L724" s="224">
        <v>0</v>
      </c>
      <c r="M724" s="265">
        <v>0</v>
      </c>
      <c r="N724" s="265">
        <v>0</v>
      </c>
      <c r="O724" s="265">
        <f t="shared" si="638"/>
        <v>0</v>
      </c>
      <c r="P724" s="265">
        <f t="shared" si="639"/>
        <v>0</v>
      </c>
      <c r="Q724" s="266">
        <f t="shared" si="640"/>
        <v>0</v>
      </c>
      <c r="R724" s="274"/>
    </row>
    <row r="725" spans="1:18" s="117" customFormat="1" x14ac:dyDescent="0.3">
      <c r="A725" s="209"/>
      <c r="B725" s="100"/>
      <c r="C725" s="100"/>
      <c r="D725" s="115"/>
      <c r="E725" s="335"/>
      <c r="F725" s="333"/>
      <c r="G725" s="332"/>
      <c r="H725" s="333"/>
      <c r="I725" s="332"/>
      <c r="J725" s="223"/>
      <c r="K725" s="223"/>
      <c r="L725" s="224"/>
      <c r="M725" s="203"/>
      <c r="N725" s="203"/>
      <c r="O725" s="203"/>
      <c r="P725" s="203"/>
      <c r="Q725" s="204"/>
      <c r="R725" s="210"/>
    </row>
    <row r="726" spans="1:18" s="117" customFormat="1" x14ac:dyDescent="0.3">
      <c r="A726" s="209"/>
      <c r="B726" s="100"/>
      <c r="C726" s="100"/>
      <c r="D726" s="115"/>
      <c r="E726" s="334" t="s">
        <v>852</v>
      </c>
      <c r="F726" s="333"/>
      <c r="G726" s="332"/>
      <c r="H726" s="333"/>
      <c r="I726" s="332"/>
      <c r="J726" s="223"/>
      <c r="K726" s="223"/>
      <c r="L726" s="224"/>
      <c r="M726" s="203"/>
      <c r="N726" s="203"/>
      <c r="O726" s="203"/>
      <c r="P726" s="203"/>
      <c r="Q726" s="204"/>
      <c r="R726" s="210"/>
    </row>
    <row r="727" spans="1:18" s="117" customFormat="1" x14ac:dyDescent="0.3">
      <c r="A727" s="273">
        <f>IF(F727="","", COUNTA($F$17:F727))</f>
        <v>594</v>
      </c>
      <c r="B727" s="100"/>
      <c r="C727" s="100"/>
      <c r="D727" s="115"/>
      <c r="E727" s="342" t="s">
        <v>853</v>
      </c>
      <c r="F727" s="337">
        <v>88</v>
      </c>
      <c r="G727" s="272">
        <v>0</v>
      </c>
      <c r="H727" s="264">
        <f t="shared" ref="H727" si="641">F727+G727*F727</f>
        <v>88</v>
      </c>
      <c r="I727" s="263" t="s">
        <v>104</v>
      </c>
      <c r="J727" s="223" t="s">
        <v>90</v>
      </c>
      <c r="K727" s="223" t="s">
        <v>90</v>
      </c>
      <c r="L727" s="224">
        <v>0</v>
      </c>
      <c r="M727" s="265">
        <v>0</v>
      </c>
      <c r="N727" s="265">
        <v>0</v>
      </c>
      <c r="O727" s="265">
        <f t="shared" ref="O727" si="642">H727*M727</f>
        <v>0</v>
      </c>
      <c r="P727" s="265">
        <f t="shared" ref="P727" si="643">H727*N727</f>
        <v>0</v>
      </c>
      <c r="Q727" s="266">
        <f t="shared" ref="Q727" si="644">O727+P727</f>
        <v>0</v>
      </c>
      <c r="R727" s="274"/>
    </row>
    <row r="728" spans="1:18" s="117" customFormat="1" x14ac:dyDescent="0.3">
      <c r="A728" s="209"/>
      <c r="B728" s="100"/>
      <c r="C728" s="100"/>
      <c r="D728" s="115"/>
      <c r="E728" s="335"/>
      <c r="F728" s="333"/>
      <c r="G728" s="332"/>
      <c r="H728" s="333"/>
      <c r="I728" s="332"/>
      <c r="J728" s="223"/>
      <c r="K728" s="223"/>
      <c r="L728" s="224"/>
      <c r="M728" s="203"/>
      <c r="N728" s="203"/>
      <c r="O728" s="203"/>
      <c r="P728" s="203"/>
      <c r="Q728" s="204"/>
      <c r="R728" s="210"/>
    </row>
    <row r="729" spans="1:18" s="117" customFormat="1" x14ac:dyDescent="0.3">
      <c r="A729" s="209"/>
      <c r="B729" s="100"/>
      <c r="C729" s="100"/>
      <c r="D729" s="115"/>
      <c r="E729" s="336" t="s">
        <v>854</v>
      </c>
      <c r="F729" s="337"/>
      <c r="G729" s="332"/>
      <c r="H729" s="333"/>
      <c r="I729" s="332"/>
      <c r="J729" s="223"/>
      <c r="K729" s="223"/>
      <c r="L729" s="224"/>
      <c r="M729" s="203"/>
      <c r="N729" s="203"/>
      <c r="O729" s="203"/>
      <c r="P729" s="203"/>
      <c r="Q729" s="204"/>
      <c r="R729" s="210"/>
    </row>
    <row r="730" spans="1:18" s="117" customFormat="1" ht="31.2" x14ac:dyDescent="0.3">
      <c r="A730" s="273">
        <f>IF(F730="","", COUNTA($F$17:F730))</f>
        <v>595</v>
      </c>
      <c r="B730" s="100"/>
      <c r="C730" s="100"/>
      <c r="D730" s="115"/>
      <c r="E730" s="339" t="s">
        <v>855</v>
      </c>
      <c r="F730" s="337">
        <v>1</v>
      </c>
      <c r="G730" s="272">
        <v>0</v>
      </c>
      <c r="H730" s="264">
        <f t="shared" ref="H730:H735" si="645">F730+G730*F730</f>
        <v>1</v>
      </c>
      <c r="I730" s="263" t="s">
        <v>104</v>
      </c>
      <c r="J730" s="223" t="s">
        <v>90</v>
      </c>
      <c r="K730" s="223" t="s">
        <v>90</v>
      </c>
      <c r="L730" s="224">
        <v>0</v>
      </c>
      <c r="M730" s="265">
        <v>0</v>
      </c>
      <c r="N730" s="265">
        <v>0</v>
      </c>
      <c r="O730" s="265">
        <f t="shared" ref="O730:O735" si="646">H730*M730</f>
        <v>0</v>
      </c>
      <c r="P730" s="265">
        <f t="shared" ref="P730:P735" si="647">H730*N730</f>
        <v>0</v>
      </c>
      <c r="Q730" s="266">
        <f t="shared" ref="Q730:Q735" si="648">O730+P730</f>
        <v>0</v>
      </c>
      <c r="R730" s="274"/>
    </row>
    <row r="731" spans="1:18" s="117" customFormat="1" ht="31.2" x14ac:dyDescent="0.3">
      <c r="A731" s="273">
        <f>IF(F731="","", COUNTA($F$17:F731))</f>
        <v>596</v>
      </c>
      <c r="B731" s="100"/>
      <c r="C731" s="100"/>
      <c r="D731" s="115"/>
      <c r="E731" s="339" t="s">
        <v>856</v>
      </c>
      <c r="F731" s="337">
        <v>1</v>
      </c>
      <c r="G731" s="272">
        <v>0</v>
      </c>
      <c r="H731" s="264">
        <f t="shared" si="645"/>
        <v>1</v>
      </c>
      <c r="I731" s="263" t="s">
        <v>104</v>
      </c>
      <c r="J731" s="223" t="s">
        <v>90</v>
      </c>
      <c r="K731" s="223" t="s">
        <v>90</v>
      </c>
      <c r="L731" s="224">
        <v>0</v>
      </c>
      <c r="M731" s="265">
        <v>0</v>
      </c>
      <c r="N731" s="265">
        <v>0</v>
      </c>
      <c r="O731" s="265">
        <f t="shared" si="646"/>
        <v>0</v>
      </c>
      <c r="P731" s="265">
        <f t="shared" si="647"/>
        <v>0</v>
      </c>
      <c r="Q731" s="266">
        <f t="shared" si="648"/>
        <v>0</v>
      </c>
      <c r="R731" s="274"/>
    </row>
    <row r="732" spans="1:18" s="117" customFormat="1" ht="31.2" x14ac:dyDescent="0.3">
      <c r="A732" s="273">
        <f>IF(F732="","", COUNTA($F$17:F732))</f>
        <v>597</v>
      </c>
      <c r="B732" s="100"/>
      <c r="C732" s="100"/>
      <c r="D732" s="115"/>
      <c r="E732" s="339" t="s">
        <v>857</v>
      </c>
      <c r="F732" s="337">
        <v>2</v>
      </c>
      <c r="G732" s="272">
        <v>0</v>
      </c>
      <c r="H732" s="264">
        <f t="shared" si="645"/>
        <v>2</v>
      </c>
      <c r="I732" s="263" t="s">
        <v>104</v>
      </c>
      <c r="J732" s="223" t="s">
        <v>90</v>
      </c>
      <c r="K732" s="223" t="s">
        <v>90</v>
      </c>
      <c r="L732" s="224">
        <v>0</v>
      </c>
      <c r="M732" s="265">
        <v>0</v>
      </c>
      <c r="N732" s="265">
        <v>0</v>
      </c>
      <c r="O732" s="265">
        <f t="shared" si="646"/>
        <v>0</v>
      </c>
      <c r="P732" s="265">
        <f t="shared" si="647"/>
        <v>0</v>
      </c>
      <c r="Q732" s="266">
        <f t="shared" si="648"/>
        <v>0</v>
      </c>
      <c r="R732" s="274"/>
    </row>
    <row r="733" spans="1:18" s="262" customFormat="1" ht="31.2" x14ac:dyDescent="0.3">
      <c r="A733" s="273">
        <f>IF(F733="","", COUNTA($F$17:F733))</f>
        <v>598</v>
      </c>
      <c r="B733" s="165"/>
      <c r="C733" s="165"/>
      <c r="D733" s="270"/>
      <c r="E733" s="339" t="s">
        <v>858</v>
      </c>
      <c r="F733" s="337">
        <v>2</v>
      </c>
      <c r="G733" s="272">
        <v>0</v>
      </c>
      <c r="H733" s="264">
        <f t="shared" si="645"/>
        <v>2</v>
      </c>
      <c r="I733" s="263" t="s">
        <v>104</v>
      </c>
      <c r="J733" s="223" t="s">
        <v>90</v>
      </c>
      <c r="K733" s="223" t="s">
        <v>90</v>
      </c>
      <c r="L733" s="224">
        <v>0</v>
      </c>
      <c r="M733" s="265">
        <v>0</v>
      </c>
      <c r="N733" s="265">
        <v>0</v>
      </c>
      <c r="O733" s="265">
        <f t="shared" si="646"/>
        <v>0</v>
      </c>
      <c r="P733" s="265">
        <f t="shared" si="647"/>
        <v>0</v>
      </c>
      <c r="Q733" s="266">
        <f t="shared" si="648"/>
        <v>0</v>
      </c>
      <c r="R733" s="274"/>
    </row>
    <row r="734" spans="1:18" s="262" customFormat="1" ht="31.2" x14ac:dyDescent="0.3">
      <c r="A734" s="273">
        <f>IF(F734="","", COUNTA($F$17:F734))</f>
        <v>599</v>
      </c>
      <c r="B734" s="165"/>
      <c r="C734" s="165"/>
      <c r="D734" s="270"/>
      <c r="E734" s="339" t="s">
        <v>858</v>
      </c>
      <c r="F734" s="337">
        <v>1</v>
      </c>
      <c r="G734" s="272">
        <v>0</v>
      </c>
      <c r="H734" s="264">
        <f t="shared" si="645"/>
        <v>1</v>
      </c>
      <c r="I734" s="263" t="s">
        <v>104</v>
      </c>
      <c r="J734" s="223" t="s">
        <v>90</v>
      </c>
      <c r="K734" s="223" t="s">
        <v>90</v>
      </c>
      <c r="L734" s="224">
        <v>0</v>
      </c>
      <c r="M734" s="265">
        <v>0</v>
      </c>
      <c r="N734" s="265">
        <v>0</v>
      </c>
      <c r="O734" s="265">
        <f t="shared" si="646"/>
        <v>0</v>
      </c>
      <c r="P734" s="265">
        <f t="shared" si="647"/>
        <v>0</v>
      </c>
      <c r="Q734" s="266">
        <f t="shared" si="648"/>
        <v>0</v>
      </c>
      <c r="R734" s="274"/>
    </row>
    <row r="735" spans="1:18" s="262" customFormat="1" ht="31.2" x14ac:dyDescent="0.3">
      <c r="A735" s="273">
        <f>IF(F735="","", COUNTA($F$17:F735))</f>
        <v>600</v>
      </c>
      <c r="B735" s="165"/>
      <c r="C735" s="165"/>
      <c r="D735" s="270"/>
      <c r="E735" s="339" t="s">
        <v>859</v>
      </c>
      <c r="F735" s="337">
        <v>9</v>
      </c>
      <c r="G735" s="272">
        <v>0</v>
      </c>
      <c r="H735" s="264">
        <f t="shared" si="645"/>
        <v>9</v>
      </c>
      <c r="I735" s="263" t="s">
        <v>104</v>
      </c>
      <c r="J735" s="223" t="s">
        <v>90</v>
      </c>
      <c r="K735" s="223" t="s">
        <v>90</v>
      </c>
      <c r="L735" s="224">
        <v>0</v>
      </c>
      <c r="M735" s="265">
        <v>0</v>
      </c>
      <c r="N735" s="265">
        <v>0</v>
      </c>
      <c r="O735" s="265">
        <f t="shared" si="646"/>
        <v>0</v>
      </c>
      <c r="P735" s="265">
        <f t="shared" si="647"/>
        <v>0</v>
      </c>
      <c r="Q735" s="266">
        <f t="shared" si="648"/>
        <v>0</v>
      </c>
      <c r="R735" s="274"/>
    </row>
    <row r="736" spans="1:18" s="262" customFormat="1" x14ac:dyDescent="0.3">
      <c r="A736" s="273"/>
      <c r="B736" s="165"/>
      <c r="C736" s="165"/>
      <c r="D736" s="270"/>
      <c r="E736" s="335"/>
      <c r="F736" s="333"/>
      <c r="G736" s="332"/>
      <c r="H736" s="333"/>
      <c r="I736" s="332"/>
      <c r="J736" s="285"/>
      <c r="K736" s="285"/>
      <c r="L736" s="282"/>
      <c r="M736" s="283"/>
      <c r="N736" s="283"/>
      <c r="O736" s="283"/>
      <c r="P736" s="283"/>
      <c r="Q736" s="286"/>
      <c r="R736" s="284"/>
    </row>
    <row r="737" spans="1:18" s="262" customFormat="1" x14ac:dyDescent="0.3">
      <c r="A737" s="273"/>
      <c r="B737" s="165"/>
      <c r="C737" s="165"/>
      <c r="D737" s="270"/>
      <c r="E737" s="334" t="s">
        <v>860</v>
      </c>
      <c r="F737" s="333"/>
      <c r="G737" s="332"/>
      <c r="H737" s="333"/>
      <c r="I737" s="332"/>
      <c r="J737" s="285"/>
      <c r="K737" s="285"/>
      <c r="L737" s="282"/>
      <c r="M737" s="283"/>
      <c r="N737" s="283"/>
      <c r="O737" s="283"/>
      <c r="P737" s="283"/>
      <c r="Q737" s="286"/>
      <c r="R737" s="284"/>
    </row>
    <row r="738" spans="1:18" s="262" customFormat="1" x14ac:dyDescent="0.3">
      <c r="A738" s="273">
        <f>IF(F738="","", COUNTA($F$17:F738))</f>
        <v>601</v>
      </c>
      <c r="B738" s="165"/>
      <c r="C738" s="165"/>
      <c r="D738" s="270"/>
      <c r="E738" s="339" t="s">
        <v>861</v>
      </c>
      <c r="F738" s="337">
        <v>24642</v>
      </c>
      <c r="G738" s="432">
        <v>0.1</v>
      </c>
      <c r="H738" s="264">
        <f>F738+F738*G738</f>
        <v>27106.2</v>
      </c>
      <c r="I738" s="431" t="s">
        <v>105</v>
      </c>
      <c r="J738" s="223" t="s">
        <v>90</v>
      </c>
      <c r="K738" s="223" t="s">
        <v>90</v>
      </c>
      <c r="L738" s="224">
        <v>0</v>
      </c>
      <c r="M738" s="265">
        <v>0</v>
      </c>
      <c r="N738" s="265">
        <v>0</v>
      </c>
      <c r="O738" s="265">
        <f>H738*M738</f>
        <v>0</v>
      </c>
      <c r="P738" s="265">
        <f>H738*N738</f>
        <v>0</v>
      </c>
      <c r="Q738" s="266">
        <f>O738+P738</f>
        <v>0</v>
      </c>
      <c r="R738" s="274"/>
    </row>
    <row r="739" spans="1:18" s="262" customFormat="1" x14ac:dyDescent="0.3">
      <c r="A739" s="273"/>
      <c r="B739" s="165"/>
      <c r="C739" s="165"/>
      <c r="D739" s="270"/>
      <c r="E739" s="335"/>
      <c r="F739" s="333"/>
      <c r="G739" s="332"/>
      <c r="H739" s="333"/>
      <c r="I739" s="332"/>
      <c r="J739" s="285"/>
      <c r="K739" s="285"/>
      <c r="L739" s="282"/>
      <c r="M739" s="283"/>
      <c r="N739" s="283"/>
      <c r="O739" s="283"/>
      <c r="P739" s="283"/>
      <c r="Q739" s="286"/>
      <c r="R739" s="284"/>
    </row>
    <row r="740" spans="1:18" s="262" customFormat="1" x14ac:dyDescent="0.3">
      <c r="A740" s="273"/>
      <c r="B740" s="165"/>
      <c r="C740" s="165"/>
      <c r="D740" s="270"/>
      <c r="E740" s="334" t="s">
        <v>747</v>
      </c>
      <c r="F740" s="333"/>
      <c r="G740" s="332"/>
      <c r="H740" s="333"/>
      <c r="I740" s="332"/>
      <c r="J740" s="285"/>
      <c r="K740" s="285"/>
      <c r="L740" s="282"/>
      <c r="M740" s="283"/>
      <c r="N740" s="283"/>
      <c r="O740" s="283"/>
      <c r="P740" s="283"/>
      <c r="Q740" s="286"/>
      <c r="R740" s="284"/>
    </row>
    <row r="741" spans="1:18" s="262" customFormat="1" x14ac:dyDescent="0.3">
      <c r="A741" s="273">
        <f>IF(F741="","", COUNTA($F$17:F741))</f>
        <v>602</v>
      </c>
      <c r="B741" s="165"/>
      <c r="C741" s="165"/>
      <c r="D741" s="270"/>
      <c r="E741" s="338" t="s">
        <v>862</v>
      </c>
      <c r="F741" s="337">
        <v>2286.6799999999998</v>
      </c>
      <c r="G741" s="432">
        <v>0.1</v>
      </c>
      <c r="H741" s="264">
        <f>G741*F741+F741</f>
        <v>2515.348</v>
      </c>
      <c r="I741" s="431" t="s">
        <v>122</v>
      </c>
      <c r="J741" s="223" t="s">
        <v>90</v>
      </c>
      <c r="K741" s="223" t="s">
        <v>90</v>
      </c>
      <c r="L741" s="224">
        <v>0</v>
      </c>
      <c r="M741" s="265">
        <v>0</v>
      </c>
      <c r="N741" s="265">
        <v>0</v>
      </c>
      <c r="O741" s="265">
        <f>H741*M741</f>
        <v>0</v>
      </c>
      <c r="P741" s="265">
        <f>H741*N741</f>
        <v>0</v>
      </c>
      <c r="Q741" s="266">
        <f t="shared" ref="Q741" si="649">O741+P741</f>
        <v>0</v>
      </c>
      <c r="R741" s="274"/>
    </row>
    <row r="742" spans="1:18" s="262" customFormat="1" x14ac:dyDescent="0.3">
      <c r="A742" s="273"/>
      <c r="B742" s="165"/>
      <c r="C742" s="165"/>
      <c r="D742" s="270"/>
      <c r="E742" s="335"/>
      <c r="F742" s="333"/>
      <c r="G742" s="332"/>
      <c r="H742" s="333"/>
      <c r="I742" s="332"/>
      <c r="J742" s="285"/>
      <c r="K742" s="285"/>
      <c r="L742" s="282"/>
      <c r="M742" s="283"/>
      <c r="N742" s="283"/>
      <c r="O742" s="283"/>
      <c r="P742" s="283"/>
      <c r="Q742" s="286"/>
      <c r="R742" s="284"/>
    </row>
    <row r="743" spans="1:18" s="262" customFormat="1" x14ac:dyDescent="0.3">
      <c r="A743" s="273"/>
      <c r="B743" s="165"/>
      <c r="C743" s="165"/>
      <c r="D743" s="270"/>
      <c r="E743" s="347" t="s">
        <v>863</v>
      </c>
      <c r="F743" s="345"/>
      <c r="G743" s="344"/>
      <c r="H743" s="345"/>
      <c r="I743" s="344"/>
      <c r="J743" s="285"/>
      <c r="K743" s="285"/>
      <c r="L743" s="282"/>
      <c r="M743" s="283"/>
      <c r="N743" s="283"/>
      <c r="O743" s="283"/>
      <c r="P743" s="283"/>
      <c r="Q743" s="286"/>
      <c r="R743" s="284"/>
    </row>
    <row r="744" spans="1:18" s="262" customFormat="1" x14ac:dyDescent="0.3">
      <c r="A744" s="273">
        <f>IF(F744="","", COUNTA($F$17:F744))</f>
        <v>603</v>
      </c>
      <c r="B744" s="165"/>
      <c r="C744" s="165"/>
      <c r="D744" s="270"/>
      <c r="E744" s="338" t="s">
        <v>864</v>
      </c>
      <c r="F744" s="337">
        <v>1799</v>
      </c>
      <c r="G744" s="432">
        <v>0.1</v>
      </c>
      <c r="H744" s="264">
        <f>G744*F744+F744</f>
        <v>1978.9</v>
      </c>
      <c r="I744" s="431" t="s">
        <v>122</v>
      </c>
      <c r="J744" s="223" t="s">
        <v>90</v>
      </c>
      <c r="K744" s="223" t="s">
        <v>90</v>
      </c>
      <c r="L744" s="224">
        <v>0</v>
      </c>
      <c r="M744" s="265">
        <v>0</v>
      </c>
      <c r="N744" s="265">
        <v>0</v>
      </c>
      <c r="O744" s="265">
        <f>H744*M744</f>
        <v>0</v>
      </c>
      <c r="P744" s="265">
        <f>H744*N744</f>
        <v>0</v>
      </c>
      <c r="Q744" s="266">
        <f t="shared" ref="Q744" si="650">O744+P744</f>
        <v>0</v>
      </c>
      <c r="R744" s="274"/>
    </row>
    <row r="745" spans="1:18" s="262" customFormat="1" x14ac:dyDescent="0.3">
      <c r="A745" s="273"/>
      <c r="B745" s="165"/>
      <c r="C745" s="165"/>
      <c r="D745" s="270"/>
      <c r="E745" s="338"/>
      <c r="F745" s="337"/>
      <c r="G745" s="332"/>
      <c r="H745" s="333"/>
      <c r="I745" s="340"/>
      <c r="J745" s="285"/>
      <c r="K745" s="285"/>
      <c r="L745" s="282"/>
      <c r="M745" s="283"/>
      <c r="N745" s="283"/>
      <c r="O745" s="283"/>
      <c r="P745" s="283"/>
      <c r="Q745" s="286"/>
      <c r="R745" s="284"/>
    </row>
    <row r="746" spans="1:18" s="262" customFormat="1" x14ac:dyDescent="0.3">
      <c r="A746" s="273"/>
      <c r="B746" s="165"/>
      <c r="C746" s="165"/>
      <c r="D746" s="270"/>
      <c r="E746" s="334" t="s">
        <v>865</v>
      </c>
      <c r="F746" s="333"/>
      <c r="G746" s="332"/>
      <c r="H746" s="333"/>
      <c r="I746" s="332"/>
      <c r="J746" s="285"/>
      <c r="K746" s="285"/>
      <c r="L746" s="282"/>
      <c r="M746" s="283"/>
      <c r="N746" s="283"/>
      <c r="O746" s="283"/>
      <c r="P746" s="283"/>
      <c r="Q746" s="286"/>
      <c r="R746" s="284"/>
    </row>
    <row r="747" spans="1:18" s="262" customFormat="1" x14ac:dyDescent="0.3">
      <c r="A747" s="273">
        <f>IF(F747="","", COUNTA($F$17:F747))</f>
        <v>604</v>
      </c>
      <c r="B747" s="165"/>
      <c r="C747" s="165"/>
      <c r="D747" s="270"/>
      <c r="E747" s="339" t="s">
        <v>866</v>
      </c>
      <c r="F747" s="333">
        <v>2711</v>
      </c>
      <c r="G747" s="432">
        <v>0.1</v>
      </c>
      <c r="H747" s="264">
        <f>G747*F747+F747</f>
        <v>2982.1</v>
      </c>
      <c r="I747" s="431" t="s">
        <v>122</v>
      </c>
      <c r="J747" s="223" t="s">
        <v>90</v>
      </c>
      <c r="K747" s="223" t="s">
        <v>90</v>
      </c>
      <c r="L747" s="224">
        <v>0</v>
      </c>
      <c r="M747" s="265">
        <v>0</v>
      </c>
      <c r="N747" s="265">
        <v>0</v>
      </c>
      <c r="O747" s="265">
        <f>H747*M747</f>
        <v>0</v>
      </c>
      <c r="P747" s="265">
        <f>H747*N747</f>
        <v>0</v>
      </c>
      <c r="Q747" s="266">
        <f t="shared" ref="Q747" si="651">O747+P747</f>
        <v>0</v>
      </c>
      <c r="R747" s="274"/>
    </row>
    <row r="748" spans="1:18" x14ac:dyDescent="0.3">
      <c r="A748" s="74" t="str">
        <f>IF(F748="","", COUNTA($F$17:F748))</f>
        <v/>
      </c>
      <c r="B748" s="29"/>
      <c r="C748" s="29"/>
      <c r="D748" s="34"/>
      <c r="E748" s="31"/>
      <c r="F748" s="10"/>
      <c r="G748" s="10"/>
      <c r="H748" s="11"/>
      <c r="I748" s="10"/>
      <c r="J748" s="10"/>
      <c r="K748" s="203"/>
      <c r="L748" s="10"/>
      <c r="M748" s="12"/>
      <c r="N748" s="12"/>
      <c r="O748" s="12"/>
      <c r="P748" s="12"/>
      <c r="Q748" s="13"/>
      <c r="R748" s="80"/>
    </row>
    <row r="749" spans="1:18" ht="17.399999999999999" x14ac:dyDescent="0.3">
      <c r="A749" s="74" t="str">
        <f>IF(F749="","", COUNTA($F$17:F749))</f>
        <v/>
      </c>
      <c r="B749" s="14"/>
      <c r="C749" s="14"/>
      <c r="D749" s="15"/>
      <c r="E749" s="434" t="s">
        <v>26</v>
      </c>
      <c r="F749" s="16"/>
      <c r="G749" s="16"/>
      <c r="H749" s="17"/>
      <c r="I749" s="16"/>
      <c r="J749" s="16"/>
      <c r="K749" s="434">
        <f>SUM(K715:K748)</f>
        <v>0</v>
      </c>
      <c r="L749" s="16"/>
      <c r="M749" s="95"/>
      <c r="N749" s="95"/>
      <c r="O749" s="435">
        <f>SUM(O715:O748)</f>
        <v>0</v>
      </c>
      <c r="P749" s="435">
        <f>SUM(P715:P748)</f>
        <v>0</v>
      </c>
      <c r="Q749" s="96"/>
      <c r="R749" s="435">
        <f>SUM(Q714:Q747)</f>
        <v>0</v>
      </c>
    </row>
    <row r="750" spans="1:18" x14ac:dyDescent="0.3">
      <c r="A750" s="74" t="str">
        <f>IF(F750="","", COUNTA($F$17:F750))</f>
        <v/>
      </c>
      <c r="B750" s="20"/>
      <c r="C750" s="20"/>
      <c r="D750" s="21"/>
      <c r="E750" s="22"/>
      <c r="F750" s="23"/>
      <c r="G750" s="23"/>
      <c r="H750" s="24"/>
      <c r="I750" s="23"/>
      <c r="J750" s="23"/>
      <c r="K750" s="206"/>
      <c r="L750" s="23"/>
      <c r="M750" s="25"/>
      <c r="N750" s="25"/>
      <c r="O750" s="25"/>
      <c r="P750" s="25"/>
      <c r="Q750" s="26"/>
      <c r="R750" s="79"/>
    </row>
    <row r="751" spans="1:18" ht="17.399999999999999" x14ac:dyDescent="0.3">
      <c r="A751" s="2" t="str">
        <f>IF(F751="","", COUNTA($F$17:F751))</f>
        <v/>
      </c>
      <c r="B751" s="2"/>
      <c r="C751" s="2"/>
      <c r="D751" s="3">
        <v>80000</v>
      </c>
      <c r="E751" s="4" t="s">
        <v>27</v>
      </c>
      <c r="F751" s="4"/>
      <c r="G751" s="4"/>
      <c r="H751" s="4"/>
      <c r="I751" s="5"/>
      <c r="J751" s="5"/>
      <c r="K751" s="202"/>
      <c r="L751" s="5"/>
      <c r="M751" s="5"/>
      <c r="N751" s="5"/>
      <c r="O751" s="5"/>
      <c r="P751" s="5"/>
      <c r="Q751" s="6"/>
      <c r="R751" s="73"/>
    </row>
    <row r="752" spans="1:18" x14ac:dyDescent="0.3">
      <c r="A752" s="74"/>
      <c r="B752" s="29"/>
      <c r="C752" s="29"/>
      <c r="D752" s="33"/>
      <c r="E752" s="353" t="s">
        <v>867</v>
      </c>
      <c r="F752" s="352"/>
      <c r="G752" s="351"/>
      <c r="H752" s="352"/>
      <c r="I752" s="351"/>
      <c r="J752" s="205"/>
      <c r="K752" s="206"/>
      <c r="L752" s="205"/>
      <c r="M752" s="206"/>
      <c r="N752" s="206"/>
      <c r="O752" s="206"/>
      <c r="P752" s="206"/>
      <c r="Q752" s="207"/>
      <c r="R752" s="211"/>
    </row>
    <row r="753" spans="1:18" ht="93.6" x14ac:dyDescent="0.3">
      <c r="A753" s="273">
        <f>IF(F753="","", COUNTA($F$17:F753))</f>
        <v>605</v>
      </c>
      <c r="B753" s="29"/>
      <c r="C753" s="29"/>
      <c r="D753" s="33"/>
      <c r="E753" s="350" t="s">
        <v>868</v>
      </c>
      <c r="F753" s="349">
        <v>2</v>
      </c>
      <c r="G753" s="272">
        <v>0</v>
      </c>
      <c r="H753" s="264">
        <f t="shared" ref="H753:H775" si="652">F753+G753*F753</f>
        <v>2</v>
      </c>
      <c r="I753" s="263" t="s">
        <v>104</v>
      </c>
      <c r="J753" s="223" t="s">
        <v>90</v>
      </c>
      <c r="K753" s="223" t="s">
        <v>90</v>
      </c>
      <c r="L753" s="224">
        <v>0</v>
      </c>
      <c r="M753" s="265">
        <v>0</v>
      </c>
      <c r="N753" s="265">
        <v>0</v>
      </c>
      <c r="O753" s="265">
        <f t="shared" ref="O753:O775" si="653">H753*M753</f>
        <v>0</v>
      </c>
      <c r="P753" s="265">
        <f t="shared" ref="P753:P775" si="654">H753*N753</f>
        <v>0</v>
      </c>
      <c r="Q753" s="266">
        <f t="shared" ref="Q753:Q775" si="655">O753+P753</f>
        <v>0</v>
      </c>
      <c r="R753" s="274"/>
    </row>
    <row r="754" spans="1:18" s="162" customFormat="1" ht="93.6" x14ac:dyDescent="0.3">
      <c r="A754" s="273">
        <f>IF(F754="","", COUNTA($F$17:F754))</f>
        <v>606</v>
      </c>
      <c r="B754" s="142"/>
      <c r="C754" s="142"/>
      <c r="D754" s="115"/>
      <c r="E754" s="350" t="s">
        <v>869</v>
      </c>
      <c r="F754" s="349">
        <v>1</v>
      </c>
      <c r="G754" s="272">
        <v>0</v>
      </c>
      <c r="H754" s="264">
        <f t="shared" si="652"/>
        <v>1</v>
      </c>
      <c r="I754" s="263" t="s">
        <v>104</v>
      </c>
      <c r="J754" s="223" t="s">
        <v>90</v>
      </c>
      <c r="K754" s="223" t="s">
        <v>90</v>
      </c>
      <c r="L754" s="224">
        <v>0</v>
      </c>
      <c r="M754" s="265">
        <v>0</v>
      </c>
      <c r="N754" s="265">
        <v>0</v>
      </c>
      <c r="O754" s="265">
        <f t="shared" si="653"/>
        <v>0</v>
      </c>
      <c r="P754" s="265">
        <f t="shared" si="654"/>
        <v>0</v>
      </c>
      <c r="Q754" s="266">
        <f t="shared" si="655"/>
        <v>0</v>
      </c>
      <c r="R754" s="274"/>
    </row>
    <row r="755" spans="1:18" s="162" customFormat="1" ht="93.6" x14ac:dyDescent="0.3">
      <c r="A755" s="273">
        <f>IF(F755="","", COUNTA($F$17:F755))</f>
        <v>607</v>
      </c>
      <c r="B755" s="142"/>
      <c r="C755" s="142"/>
      <c r="D755" s="115"/>
      <c r="E755" s="350" t="s">
        <v>870</v>
      </c>
      <c r="F755" s="349">
        <v>1</v>
      </c>
      <c r="G755" s="272">
        <v>0</v>
      </c>
      <c r="H755" s="264">
        <f t="shared" si="652"/>
        <v>1</v>
      </c>
      <c r="I755" s="263" t="s">
        <v>104</v>
      </c>
      <c r="J755" s="223" t="s">
        <v>90</v>
      </c>
      <c r="K755" s="223" t="s">
        <v>90</v>
      </c>
      <c r="L755" s="224">
        <v>0</v>
      </c>
      <c r="M755" s="265">
        <v>0</v>
      </c>
      <c r="N755" s="265">
        <v>0</v>
      </c>
      <c r="O755" s="265">
        <f t="shared" si="653"/>
        <v>0</v>
      </c>
      <c r="P755" s="265">
        <f t="shared" si="654"/>
        <v>0</v>
      </c>
      <c r="Q755" s="266">
        <f t="shared" si="655"/>
        <v>0</v>
      </c>
      <c r="R755" s="274"/>
    </row>
    <row r="756" spans="1:18" s="162" customFormat="1" ht="93.6" x14ac:dyDescent="0.3">
      <c r="A756" s="273">
        <f>IF(F756="","", COUNTA($F$17:F756))</f>
        <v>608</v>
      </c>
      <c r="B756" s="142"/>
      <c r="C756" s="142"/>
      <c r="D756" s="115"/>
      <c r="E756" s="350" t="s">
        <v>871</v>
      </c>
      <c r="F756" s="349">
        <v>1</v>
      </c>
      <c r="G756" s="272">
        <v>0</v>
      </c>
      <c r="H756" s="264">
        <f t="shared" si="652"/>
        <v>1</v>
      </c>
      <c r="I756" s="263" t="s">
        <v>104</v>
      </c>
      <c r="J756" s="223" t="s">
        <v>90</v>
      </c>
      <c r="K756" s="223" t="s">
        <v>90</v>
      </c>
      <c r="L756" s="224">
        <v>0</v>
      </c>
      <c r="M756" s="265">
        <v>0</v>
      </c>
      <c r="N756" s="265">
        <v>0</v>
      </c>
      <c r="O756" s="265">
        <f t="shared" si="653"/>
        <v>0</v>
      </c>
      <c r="P756" s="265">
        <f t="shared" si="654"/>
        <v>0</v>
      </c>
      <c r="Q756" s="266">
        <f t="shared" si="655"/>
        <v>0</v>
      </c>
      <c r="R756" s="274"/>
    </row>
    <row r="757" spans="1:18" s="162" customFormat="1" ht="93.6" x14ac:dyDescent="0.3">
      <c r="A757" s="273">
        <f>IF(F757="","", COUNTA($F$17:F757))</f>
        <v>609</v>
      </c>
      <c r="B757" s="142"/>
      <c r="C757" s="142"/>
      <c r="D757" s="115"/>
      <c r="E757" s="350" t="s">
        <v>872</v>
      </c>
      <c r="F757" s="349">
        <v>1</v>
      </c>
      <c r="G757" s="272">
        <v>0</v>
      </c>
      <c r="H757" s="264">
        <f t="shared" si="652"/>
        <v>1</v>
      </c>
      <c r="I757" s="263" t="s">
        <v>104</v>
      </c>
      <c r="J757" s="223" t="s">
        <v>90</v>
      </c>
      <c r="K757" s="223" t="s">
        <v>90</v>
      </c>
      <c r="L757" s="224">
        <v>0</v>
      </c>
      <c r="M757" s="265">
        <v>0</v>
      </c>
      <c r="N757" s="265">
        <v>0</v>
      </c>
      <c r="O757" s="265">
        <f t="shared" si="653"/>
        <v>0</v>
      </c>
      <c r="P757" s="265">
        <f t="shared" si="654"/>
        <v>0</v>
      </c>
      <c r="Q757" s="266">
        <f t="shared" si="655"/>
        <v>0</v>
      </c>
      <c r="R757" s="274"/>
    </row>
    <row r="758" spans="1:18" s="162" customFormat="1" ht="93.6" x14ac:dyDescent="0.3">
      <c r="A758" s="273">
        <f>IF(F758="","", COUNTA($F$17:F758))</f>
        <v>610</v>
      </c>
      <c r="B758" s="142"/>
      <c r="C758" s="142"/>
      <c r="D758" s="115"/>
      <c r="E758" s="350" t="s">
        <v>873</v>
      </c>
      <c r="F758" s="349">
        <v>1</v>
      </c>
      <c r="G758" s="272">
        <v>0</v>
      </c>
      <c r="H758" s="264">
        <f t="shared" si="652"/>
        <v>1</v>
      </c>
      <c r="I758" s="263" t="s">
        <v>104</v>
      </c>
      <c r="J758" s="223" t="s">
        <v>90</v>
      </c>
      <c r="K758" s="223" t="s">
        <v>90</v>
      </c>
      <c r="L758" s="224">
        <v>0</v>
      </c>
      <c r="M758" s="265">
        <v>0</v>
      </c>
      <c r="N758" s="265">
        <v>0</v>
      </c>
      <c r="O758" s="265">
        <f t="shared" si="653"/>
        <v>0</v>
      </c>
      <c r="P758" s="265">
        <f t="shared" si="654"/>
        <v>0</v>
      </c>
      <c r="Q758" s="266">
        <f t="shared" si="655"/>
        <v>0</v>
      </c>
      <c r="R758" s="274"/>
    </row>
    <row r="759" spans="1:18" s="262" customFormat="1" ht="93.6" x14ac:dyDescent="0.3">
      <c r="A759" s="273">
        <f>IF(F759="","", COUNTA($F$17:F759))</f>
        <v>611</v>
      </c>
      <c r="B759" s="269"/>
      <c r="C759" s="269"/>
      <c r="D759" s="270"/>
      <c r="E759" s="350" t="s">
        <v>874</v>
      </c>
      <c r="F759" s="349">
        <v>1</v>
      </c>
      <c r="G759" s="272">
        <v>0</v>
      </c>
      <c r="H759" s="264">
        <f t="shared" si="652"/>
        <v>1</v>
      </c>
      <c r="I759" s="263" t="s">
        <v>104</v>
      </c>
      <c r="J759" s="223" t="s">
        <v>90</v>
      </c>
      <c r="K759" s="223" t="s">
        <v>90</v>
      </c>
      <c r="L759" s="224">
        <v>0</v>
      </c>
      <c r="M759" s="265">
        <v>0</v>
      </c>
      <c r="N759" s="265">
        <v>0</v>
      </c>
      <c r="O759" s="265">
        <f t="shared" si="653"/>
        <v>0</v>
      </c>
      <c r="P759" s="265">
        <f t="shared" si="654"/>
        <v>0</v>
      </c>
      <c r="Q759" s="266">
        <f t="shared" si="655"/>
        <v>0</v>
      </c>
      <c r="R759" s="274"/>
    </row>
    <row r="760" spans="1:18" s="262" customFormat="1" ht="93.6" x14ac:dyDescent="0.3">
      <c r="A760" s="273">
        <f>IF(F760="","", COUNTA($F$17:F760))</f>
        <v>612</v>
      </c>
      <c r="B760" s="269"/>
      <c r="C760" s="269"/>
      <c r="D760" s="270"/>
      <c r="E760" s="350" t="s">
        <v>875</v>
      </c>
      <c r="F760" s="349">
        <v>122</v>
      </c>
      <c r="G760" s="272">
        <v>0</v>
      </c>
      <c r="H760" s="264">
        <f t="shared" si="652"/>
        <v>122</v>
      </c>
      <c r="I760" s="263" t="s">
        <v>104</v>
      </c>
      <c r="J760" s="223" t="s">
        <v>90</v>
      </c>
      <c r="K760" s="223" t="s">
        <v>90</v>
      </c>
      <c r="L760" s="224">
        <v>0</v>
      </c>
      <c r="M760" s="265">
        <v>0</v>
      </c>
      <c r="N760" s="265">
        <v>0</v>
      </c>
      <c r="O760" s="265">
        <f t="shared" si="653"/>
        <v>0</v>
      </c>
      <c r="P760" s="265">
        <f t="shared" si="654"/>
        <v>0</v>
      </c>
      <c r="Q760" s="266">
        <f t="shared" si="655"/>
        <v>0</v>
      </c>
      <c r="R760" s="274"/>
    </row>
    <row r="761" spans="1:18" s="262" customFormat="1" ht="93.6" x14ac:dyDescent="0.3">
      <c r="A761" s="273">
        <f>IF(F761="","", COUNTA($F$17:F761))</f>
        <v>613</v>
      </c>
      <c r="B761" s="269"/>
      <c r="C761" s="269"/>
      <c r="D761" s="270"/>
      <c r="E761" s="350" t="s">
        <v>876</v>
      </c>
      <c r="F761" s="349">
        <v>5</v>
      </c>
      <c r="G761" s="272">
        <v>0</v>
      </c>
      <c r="H761" s="264">
        <f t="shared" si="652"/>
        <v>5</v>
      </c>
      <c r="I761" s="263" t="s">
        <v>104</v>
      </c>
      <c r="J761" s="223" t="s">
        <v>90</v>
      </c>
      <c r="K761" s="223" t="s">
        <v>90</v>
      </c>
      <c r="L761" s="224">
        <v>0</v>
      </c>
      <c r="M761" s="265">
        <v>0</v>
      </c>
      <c r="N761" s="265">
        <v>0</v>
      </c>
      <c r="O761" s="265">
        <f t="shared" si="653"/>
        <v>0</v>
      </c>
      <c r="P761" s="265">
        <f t="shared" si="654"/>
        <v>0</v>
      </c>
      <c r="Q761" s="266">
        <f t="shared" si="655"/>
        <v>0</v>
      </c>
      <c r="R761" s="274"/>
    </row>
    <row r="762" spans="1:18" s="262" customFormat="1" ht="93.6" x14ac:dyDescent="0.3">
      <c r="A762" s="273">
        <f>IF(F762="","", COUNTA($F$17:F762))</f>
        <v>614</v>
      </c>
      <c r="B762" s="269"/>
      <c r="C762" s="269"/>
      <c r="D762" s="270"/>
      <c r="E762" s="350" t="s">
        <v>876</v>
      </c>
      <c r="F762" s="349">
        <v>3</v>
      </c>
      <c r="G762" s="272">
        <v>0</v>
      </c>
      <c r="H762" s="264">
        <f t="shared" si="652"/>
        <v>3</v>
      </c>
      <c r="I762" s="263" t="s">
        <v>104</v>
      </c>
      <c r="J762" s="223" t="s">
        <v>90</v>
      </c>
      <c r="K762" s="223" t="s">
        <v>90</v>
      </c>
      <c r="L762" s="224">
        <v>0</v>
      </c>
      <c r="M762" s="265">
        <v>0</v>
      </c>
      <c r="N762" s="265">
        <v>0</v>
      </c>
      <c r="O762" s="265">
        <f t="shared" si="653"/>
        <v>0</v>
      </c>
      <c r="P762" s="265">
        <f t="shared" si="654"/>
        <v>0</v>
      </c>
      <c r="Q762" s="266">
        <f t="shared" si="655"/>
        <v>0</v>
      </c>
      <c r="R762" s="274"/>
    </row>
    <row r="763" spans="1:18" s="262" customFormat="1" ht="93.6" x14ac:dyDescent="0.3">
      <c r="A763" s="273">
        <f>IF(F763="","", COUNTA($F$17:F763))</f>
        <v>615</v>
      </c>
      <c r="B763" s="269"/>
      <c r="C763" s="269"/>
      <c r="D763" s="270"/>
      <c r="E763" s="350" t="s">
        <v>877</v>
      </c>
      <c r="F763" s="349">
        <v>2</v>
      </c>
      <c r="G763" s="272">
        <v>0</v>
      </c>
      <c r="H763" s="264">
        <f t="shared" si="652"/>
        <v>2</v>
      </c>
      <c r="I763" s="263" t="s">
        <v>104</v>
      </c>
      <c r="J763" s="223" t="s">
        <v>90</v>
      </c>
      <c r="K763" s="223" t="s">
        <v>90</v>
      </c>
      <c r="L763" s="224">
        <v>0</v>
      </c>
      <c r="M763" s="265">
        <v>0</v>
      </c>
      <c r="N763" s="265">
        <v>0</v>
      </c>
      <c r="O763" s="265">
        <f t="shared" si="653"/>
        <v>0</v>
      </c>
      <c r="P763" s="265">
        <f t="shared" si="654"/>
        <v>0</v>
      </c>
      <c r="Q763" s="266">
        <f t="shared" si="655"/>
        <v>0</v>
      </c>
      <c r="R763" s="274"/>
    </row>
    <row r="764" spans="1:18" s="262" customFormat="1" ht="93.6" x14ac:dyDescent="0.3">
      <c r="A764" s="273">
        <f>IF(F764="","", COUNTA($F$17:F764))</f>
        <v>616</v>
      </c>
      <c r="B764" s="269"/>
      <c r="C764" s="269"/>
      <c r="D764" s="270"/>
      <c r="E764" s="350" t="s">
        <v>878</v>
      </c>
      <c r="F764" s="349">
        <v>1</v>
      </c>
      <c r="G764" s="272">
        <v>0</v>
      </c>
      <c r="H764" s="264">
        <f t="shared" si="652"/>
        <v>1</v>
      </c>
      <c r="I764" s="263" t="s">
        <v>104</v>
      </c>
      <c r="J764" s="223" t="s">
        <v>90</v>
      </c>
      <c r="K764" s="223" t="s">
        <v>90</v>
      </c>
      <c r="L764" s="224">
        <v>0</v>
      </c>
      <c r="M764" s="265">
        <v>0</v>
      </c>
      <c r="N764" s="265">
        <v>0</v>
      </c>
      <c r="O764" s="265">
        <f t="shared" si="653"/>
        <v>0</v>
      </c>
      <c r="P764" s="265">
        <f t="shared" si="654"/>
        <v>0</v>
      </c>
      <c r="Q764" s="266">
        <f t="shared" si="655"/>
        <v>0</v>
      </c>
      <c r="R764" s="274"/>
    </row>
    <row r="765" spans="1:18" s="262" customFormat="1" ht="93.6" x14ac:dyDescent="0.3">
      <c r="A765" s="273">
        <f>IF(F765="","", COUNTA($F$17:F765))</f>
        <v>617</v>
      </c>
      <c r="B765" s="269"/>
      <c r="C765" s="269"/>
      <c r="D765" s="270"/>
      <c r="E765" s="350" t="s">
        <v>876</v>
      </c>
      <c r="F765" s="349">
        <v>1</v>
      </c>
      <c r="G765" s="272">
        <v>0</v>
      </c>
      <c r="H765" s="264">
        <f t="shared" si="652"/>
        <v>1</v>
      </c>
      <c r="I765" s="263" t="s">
        <v>104</v>
      </c>
      <c r="J765" s="223" t="s">
        <v>90</v>
      </c>
      <c r="K765" s="223" t="s">
        <v>90</v>
      </c>
      <c r="L765" s="224">
        <v>0</v>
      </c>
      <c r="M765" s="265">
        <v>0</v>
      </c>
      <c r="N765" s="265">
        <v>0</v>
      </c>
      <c r="O765" s="265">
        <f t="shared" si="653"/>
        <v>0</v>
      </c>
      <c r="P765" s="265">
        <f t="shared" si="654"/>
        <v>0</v>
      </c>
      <c r="Q765" s="266">
        <f t="shared" si="655"/>
        <v>0</v>
      </c>
      <c r="R765" s="274"/>
    </row>
    <row r="766" spans="1:18" s="262" customFormat="1" ht="93.6" x14ac:dyDescent="0.3">
      <c r="A766" s="273">
        <f>IF(F766="","", COUNTA($F$17:F766))</f>
        <v>618</v>
      </c>
      <c r="B766" s="269"/>
      <c r="C766" s="269"/>
      <c r="D766" s="270"/>
      <c r="E766" s="350" t="s">
        <v>874</v>
      </c>
      <c r="F766" s="349">
        <v>1</v>
      </c>
      <c r="G766" s="272">
        <v>0</v>
      </c>
      <c r="H766" s="264">
        <f t="shared" si="652"/>
        <v>1</v>
      </c>
      <c r="I766" s="263" t="s">
        <v>104</v>
      </c>
      <c r="J766" s="223" t="s">
        <v>90</v>
      </c>
      <c r="K766" s="223" t="s">
        <v>90</v>
      </c>
      <c r="L766" s="224">
        <v>0</v>
      </c>
      <c r="M766" s="265">
        <v>0</v>
      </c>
      <c r="N766" s="265">
        <v>0</v>
      </c>
      <c r="O766" s="265">
        <f t="shared" si="653"/>
        <v>0</v>
      </c>
      <c r="P766" s="265">
        <f t="shared" si="654"/>
        <v>0</v>
      </c>
      <c r="Q766" s="266">
        <f t="shared" si="655"/>
        <v>0</v>
      </c>
      <c r="R766" s="274"/>
    </row>
    <row r="767" spans="1:18" s="262" customFormat="1" ht="93.6" x14ac:dyDescent="0.3">
      <c r="A767" s="273">
        <f>IF(F767="","", COUNTA($F$17:F767))</f>
        <v>619</v>
      </c>
      <c r="B767" s="269"/>
      <c r="C767" s="269"/>
      <c r="D767" s="270"/>
      <c r="E767" s="350" t="s">
        <v>879</v>
      </c>
      <c r="F767" s="349">
        <v>1</v>
      </c>
      <c r="G767" s="272">
        <v>0</v>
      </c>
      <c r="H767" s="264">
        <f t="shared" si="652"/>
        <v>1</v>
      </c>
      <c r="I767" s="263" t="s">
        <v>104</v>
      </c>
      <c r="J767" s="223" t="s">
        <v>90</v>
      </c>
      <c r="K767" s="223" t="s">
        <v>90</v>
      </c>
      <c r="L767" s="224">
        <v>0</v>
      </c>
      <c r="M767" s="265">
        <v>0</v>
      </c>
      <c r="N767" s="265">
        <v>0</v>
      </c>
      <c r="O767" s="265">
        <f t="shared" si="653"/>
        <v>0</v>
      </c>
      <c r="P767" s="265">
        <f t="shared" si="654"/>
        <v>0</v>
      </c>
      <c r="Q767" s="266">
        <f t="shared" si="655"/>
        <v>0</v>
      </c>
      <c r="R767" s="274"/>
    </row>
    <row r="768" spans="1:18" s="262" customFormat="1" ht="62.4" x14ac:dyDescent="0.3">
      <c r="A768" s="273">
        <f>IF(F768="","", COUNTA($F$17:F768))</f>
        <v>620</v>
      </c>
      <c r="B768" s="269"/>
      <c r="C768" s="269"/>
      <c r="D768" s="270"/>
      <c r="E768" s="350" t="s">
        <v>880</v>
      </c>
      <c r="F768" s="349">
        <v>99</v>
      </c>
      <c r="G768" s="272">
        <v>0</v>
      </c>
      <c r="H768" s="264">
        <f t="shared" si="652"/>
        <v>99</v>
      </c>
      <c r="I768" s="263" t="s">
        <v>104</v>
      </c>
      <c r="J768" s="223" t="s">
        <v>90</v>
      </c>
      <c r="K768" s="223" t="s">
        <v>90</v>
      </c>
      <c r="L768" s="224">
        <v>0</v>
      </c>
      <c r="M768" s="265">
        <v>0</v>
      </c>
      <c r="N768" s="265">
        <v>0</v>
      </c>
      <c r="O768" s="265">
        <f t="shared" si="653"/>
        <v>0</v>
      </c>
      <c r="P768" s="265">
        <f t="shared" si="654"/>
        <v>0</v>
      </c>
      <c r="Q768" s="266">
        <f t="shared" si="655"/>
        <v>0</v>
      </c>
      <c r="R768" s="274"/>
    </row>
    <row r="769" spans="1:18" s="262" customFormat="1" ht="93.6" x14ac:dyDescent="0.3">
      <c r="A769" s="273">
        <f>IF(F769="","", COUNTA($F$17:F769))</f>
        <v>621</v>
      </c>
      <c r="B769" s="269"/>
      <c r="C769" s="269"/>
      <c r="D769" s="270"/>
      <c r="E769" s="350" t="s">
        <v>881</v>
      </c>
      <c r="F769" s="349">
        <v>1</v>
      </c>
      <c r="G769" s="272">
        <v>0</v>
      </c>
      <c r="H769" s="264">
        <f t="shared" si="652"/>
        <v>1</v>
      </c>
      <c r="I769" s="263" t="s">
        <v>104</v>
      </c>
      <c r="J769" s="223" t="s">
        <v>90</v>
      </c>
      <c r="K769" s="223" t="s">
        <v>90</v>
      </c>
      <c r="L769" s="224">
        <v>0</v>
      </c>
      <c r="M769" s="265">
        <v>0</v>
      </c>
      <c r="N769" s="265">
        <v>0</v>
      </c>
      <c r="O769" s="265">
        <f t="shared" si="653"/>
        <v>0</v>
      </c>
      <c r="P769" s="265">
        <f t="shared" si="654"/>
        <v>0</v>
      </c>
      <c r="Q769" s="266">
        <f t="shared" si="655"/>
        <v>0</v>
      </c>
      <c r="R769" s="274"/>
    </row>
    <row r="770" spans="1:18" s="262" customFormat="1" ht="93.6" x14ac:dyDescent="0.3">
      <c r="A770" s="273">
        <f>IF(F770="","", COUNTA($F$17:F770))</f>
        <v>622</v>
      </c>
      <c r="B770" s="269"/>
      <c r="C770" s="269"/>
      <c r="D770" s="270"/>
      <c r="E770" s="350" t="s">
        <v>882</v>
      </c>
      <c r="F770" s="349">
        <v>1</v>
      </c>
      <c r="G770" s="272">
        <v>0</v>
      </c>
      <c r="H770" s="264">
        <f t="shared" si="652"/>
        <v>1</v>
      </c>
      <c r="I770" s="263" t="s">
        <v>104</v>
      </c>
      <c r="J770" s="223" t="s">
        <v>90</v>
      </c>
      <c r="K770" s="223" t="s">
        <v>90</v>
      </c>
      <c r="L770" s="224">
        <v>0</v>
      </c>
      <c r="M770" s="265">
        <v>0</v>
      </c>
      <c r="N770" s="265">
        <v>0</v>
      </c>
      <c r="O770" s="265">
        <f t="shared" si="653"/>
        <v>0</v>
      </c>
      <c r="P770" s="265">
        <f t="shared" si="654"/>
        <v>0</v>
      </c>
      <c r="Q770" s="266">
        <f t="shared" si="655"/>
        <v>0</v>
      </c>
      <c r="R770" s="274"/>
    </row>
    <row r="771" spans="1:18" s="262" customFormat="1" ht="93.6" x14ac:dyDescent="0.3">
      <c r="A771" s="273">
        <f>IF(F771="","", COUNTA($F$17:F771))</f>
        <v>623</v>
      </c>
      <c r="B771" s="269"/>
      <c r="C771" s="269"/>
      <c r="D771" s="270"/>
      <c r="E771" s="350" t="s">
        <v>883</v>
      </c>
      <c r="F771" s="349">
        <v>4</v>
      </c>
      <c r="G771" s="272">
        <v>0</v>
      </c>
      <c r="H771" s="264">
        <f t="shared" si="652"/>
        <v>4</v>
      </c>
      <c r="I771" s="263" t="s">
        <v>104</v>
      </c>
      <c r="J771" s="223" t="s">
        <v>90</v>
      </c>
      <c r="K771" s="223" t="s">
        <v>90</v>
      </c>
      <c r="L771" s="224">
        <v>0</v>
      </c>
      <c r="M771" s="265">
        <v>0</v>
      </c>
      <c r="N771" s="265">
        <v>0</v>
      </c>
      <c r="O771" s="265">
        <f t="shared" si="653"/>
        <v>0</v>
      </c>
      <c r="P771" s="265">
        <f t="shared" si="654"/>
        <v>0</v>
      </c>
      <c r="Q771" s="266">
        <f t="shared" si="655"/>
        <v>0</v>
      </c>
      <c r="R771" s="274"/>
    </row>
    <row r="772" spans="1:18" s="262" customFormat="1" ht="62.4" x14ac:dyDescent="0.3">
      <c r="A772" s="273">
        <f>IF(F772="","", COUNTA($F$17:F772))</f>
        <v>624</v>
      </c>
      <c r="B772" s="269"/>
      <c r="C772" s="269"/>
      <c r="D772" s="270"/>
      <c r="E772" s="350" t="s">
        <v>884</v>
      </c>
      <c r="F772" s="349">
        <v>57</v>
      </c>
      <c r="G772" s="272">
        <v>0</v>
      </c>
      <c r="H772" s="264">
        <f t="shared" si="652"/>
        <v>57</v>
      </c>
      <c r="I772" s="263" t="s">
        <v>104</v>
      </c>
      <c r="J772" s="223" t="s">
        <v>90</v>
      </c>
      <c r="K772" s="223" t="s">
        <v>90</v>
      </c>
      <c r="L772" s="224">
        <v>0</v>
      </c>
      <c r="M772" s="265">
        <v>0</v>
      </c>
      <c r="N772" s="265">
        <v>0</v>
      </c>
      <c r="O772" s="265">
        <f t="shared" si="653"/>
        <v>0</v>
      </c>
      <c r="P772" s="265">
        <f t="shared" si="654"/>
        <v>0</v>
      </c>
      <c r="Q772" s="266">
        <f t="shared" si="655"/>
        <v>0</v>
      </c>
      <c r="R772" s="274"/>
    </row>
    <row r="773" spans="1:18" s="262" customFormat="1" ht="93.6" x14ac:dyDescent="0.3">
      <c r="A773" s="273">
        <f>IF(F773="","", COUNTA($F$17:F773))</f>
        <v>625</v>
      </c>
      <c r="B773" s="269"/>
      <c r="C773" s="269"/>
      <c r="D773" s="270"/>
      <c r="E773" s="350" t="s">
        <v>885</v>
      </c>
      <c r="F773" s="349">
        <v>95</v>
      </c>
      <c r="G773" s="272">
        <v>0</v>
      </c>
      <c r="H773" s="264">
        <f t="shared" si="652"/>
        <v>95</v>
      </c>
      <c r="I773" s="263" t="s">
        <v>104</v>
      </c>
      <c r="J773" s="223" t="s">
        <v>90</v>
      </c>
      <c r="K773" s="223" t="s">
        <v>90</v>
      </c>
      <c r="L773" s="224">
        <v>0</v>
      </c>
      <c r="M773" s="265">
        <v>0</v>
      </c>
      <c r="N773" s="265">
        <v>0</v>
      </c>
      <c r="O773" s="265">
        <f t="shared" si="653"/>
        <v>0</v>
      </c>
      <c r="P773" s="265">
        <f t="shared" si="654"/>
        <v>0</v>
      </c>
      <c r="Q773" s="266">
        <f t="shared" si="655"/>
        <v>0</v>
      </c>
      <c r="R773" s="274"/>
    </row>
    <row r="774" spans="1:18" s="262" customFormat="1" ht="93.6" x14ac:dyDescent="0.3">
      <c r="A774" s="273">
        <f>IF(F774="","", COUNTA($F$17:F774))</f>
        <v>626</v>
      </c>
      <c r="B774" s="269"/>
      <c r="C774" s="269"/>
      <c r="D774" s="270"/>
      <c r="E774" s="350" t="s">
        <v>886</v>
      </c>
      <c r="F774" s="349">
        <v>79</v>
      </c>
      <c r="G774" s="272">
        <v>0</v>
      </c>
      <c r="H774" s="264">
        <f t="shared" si="652"/>
        <v>79</v>
      </c>
      <c r="I774" s="263" t="s">
        <v>104</v>
      </c>
      <c r="J774" s="223" t="s">
        <v>90</v>
      </c>
      <c r="K774" s="223" t="s">
        <v>90</v>
      </c>
      <c r="L774" s="224">
        <v>0</v>
      </c>
      <c r="M774" s="265">
        <v>0</v>
      </c>
      <c r="N774" s="265">
        <v>0</v>
      </c>
      <c r="O774" s="265">
        <f t="shared" si="653"/>
        <v>0</v>
      </c>
      <c r="P774" s="265">
        <f t="shared" si="654"/>
        <v>0</v>
      </c>
      <c r="Q774" s="266">
        <f t="shared" si="655"/>
        <v>0</v>
      </c>
      <c r="R774" s="274"/>
    </row>
    <row r="775" spans="1:18" s="262" customFormat="1" ht="62.4" x14ac:dyDescent="0.3">
      <c r="A775" s="273">
        <f>IF(F775="","", COUNTA($F$17:F775))</f>
        <v>627</v>
      </c>
      <c r="B775" s="269"/>
      <c r="C775" s="269"/>
      <c r="D775" s="270"/>
      <c r="E775" s="350" t="s">
        <v>887</v>
      </c>
      <c r="F775" s="349">
        <v>8</v>
      </c>
      <c r="G775" s="272">
        <v>0</v>
      </c>
      <c r="H775" s="264">
        <f t="shared" si="652"/>
        <v>8</v>
      </c>
      <c r="I775" s="263" t="s">
        <v>104</v>
      </c>
      <c r="J775" s="223" t="s">
        <v>90</v>
      </c>
      <c r="K775" s="223" t="s">
        <v>90</v>
      </c>
      <c r="L775" s="224">
        <v>0</v>
      </c>
      <c r="M775" s="265">
        <v>0</v>
      </c>
      <c r="N775" s="265">
        <v>0</v>
      </c>
      <c r="O775" s="265">
        <f t="shared" si="653"/>
        <v>0</v>
      </c>
      <c r="P775" s="265">
        <f t="shared" si="654"/>
        <v>0</v>
      </c>
      <c r="Q775" s="266">
        <f t="shared" si="655"/>
        <v>0</v>
      </c>
      <c r="R775" s="274"/>
    </row>
    <row r="776" spans="1:18" s="262" customFormat="1" x14ac:dyDescent="0.3">
      <c r="A776" s="273"/>
      <c r="B776" s="269"/>
      <c r="C776" s="269"/>
      <c r="D776" s="270"/>
      <c r="E776" s="353" t="s">
        <v>888</v>
      </c>
      <c r="F776" s="352"/>
      <c r="G776" s="351"/>
      <c r="H776" s="352"/>
      <c r="I776" s="351"/>
      <c r="J776" s="223"/>
      <c r="K776" s="223"/>
      <c r="L776" s="224"/>
      <c r="M776" s="265"/>
      <c r="N776" s="265"/>
      <c r="O776" s="265"/>
      <c r="P776" s="265"/>
      <c r="Q776" s="266"/>
      <c r="R776" s="274"/>
    </row>
    <row r="777" spans="1:18" s="262" customFormat="1" ht="78" x14ac:dyDescent="0.3">
      <c r="A777" s="273">
        <f>IF(F777="","", COUNTA($F$17:F777))</f>
        <v>628</v>
      </c>
      <c r="B777" s="269"/>
      <c r="C777" s="269"/>
      <c r="D777" s="270"/>
      <c r="E777" s="350" t="s">
        <v>889</v>
      </c>
      <c r="F777" s="349">
        <v>95</v>
      </c>
      <c r="G777" s="272">
        <v>0</v>
      </c>
      <c r="H777" s="264">
        <f t="shared" ref="H777:H779" si="656">F777+G777*F777</f>
        <v>95</v>
      </c>
      <c r="I777" s="263" t="s">
        <v>104</v>
      </c>
      <c r="J777" s="223" t="s">
        <v>90</v>
      </c>
      <c r="K777" s="223" t="s">
        <v>90</v>
      </c>
      <c r="L777" s="224">
        <v>0</v>
      </c>
      <c r="M777" s="265">
        <v>0</v>
      </c>
      <c r="N777" s="265">
        <v>0</v>
      </c>
      <c r="O777" s="265">
        <f t="shared" ref="O777:O779" si="657">H777*M777</f>
        <v>0</v>
      </c>
      <c r="P777" s="265">
        <f t="shared" ref="P777:P779" si="658">H777*N777</f>
        <v>0</v>
      </c>
      <c r="Q777" s="266">
        <f t="shared" ref="Q777:Q779" si="659">O777+P777</f>
        <v>0</v>
      </c>
      <c r="R777" s="274"/>
    </row>
    <row r="778" spans="1:18" s="262" customFormat="1" ht="78" x14ac:dyDescent="0.3">
      <c r="A778" s="273">
        <f>IF(F778="","", COUNTA($F$17:F778))</f>
        <v>629</v>
      </c>
      <c r="B778" s="269"/>
      <c r="C778" s="269"/>
      <c r="D778" s="270"/>
      <c r="E778" s="350" t="s">
        <v>890</v>
      </c>
      <c r="F778" s="349">
        <v>35</v>
      </c>
      <c r="G778" s="272">
        <v>0</v>
      </c>
      <c r="H778" s="264">
        <f t="shared" si="656"/>
        <v>35</v>
      </c>
      <c r="I778" s="263" t="s">
        <v>104</v>
      </c>
      <c r="J778" s="223" t="s">
        <v>90</v>
      </c>
      <c r="K778" s="223" t="s">
        <v>90</v>
      </c>
      <c r="L778" s="224">
        <v>0</v>
      </c>
      <c r="M778" s="265">
        <v>0</v>
      </c>
      <c r="N778" s="265">
        <v>0</v>
      </c>
      <c r="O778" s="265">
        <f t="shared" si="657"/>
        <v>0</v>
      </c>
      <c r="P778" s="265">
        <f t="shared" si="658"/>
        <v>0</v>
      </c>
      <c r="Q778" s="266">
        <f t="shared" si="659"/>
        <v>0</v>
      </c>
      <c r="R778" s="274"/>
    </row>
    <row r="779" spans="1:18" s="262" customFormat="1" ht="78" x14ac:dyDescent="0.3">
      <c r="A779" s="273">
        <f>IF(F779="","", COUNTA($F$17:F779))</f>
        <v>630</v>
      </c>
      <c r="B779" s="269"/>
      <c r="C779" s="269"/>
      <c r="D779" s="270"/>
      <c r="E779" s="350" t="s">
        <v>891</v>
      </c>
      <c r="F779" s="349">
        <v>140</v>
      </c>
      <c r="G779" s="272">
        <v>0</v>
      </c>
      <c r="H779" s="264">
        <f t="shared" si="656"/>
        <v>140</v>
      </c>
      <c r="I779" s="263" t="s">
        <v>104</v>
      </c>
      <c r="J779" s="223" t="s">
        <v>90</v>
      </c>
      <c r="K779" s="223" t="s">
        <v>90</v>
      </c>
      <c r="L779" s="224">
        <v>0</v>
      </c>
      <c r="M779" s="265">
        <v>0</v>
      </c>
      <c r="N779" s="265">
        <v>0</v>
      </c>
      <c r="O779" s="265">
        <f t="shared" si="657"/>
        <v>0</v>
      </c>
      <c r="P779" s="265">
        <f t="shared" si="658"/>
        <v>0</v>
      </c>
      <c r="Q779" s="266">
        <f t="shared" si="659"/>
        <v>0</v>
      </c>
      <c r="R779" s="274"/>
    </row>
    <row r="780" spans="1:18" s="262" customFormat="1" x14ac:dyDescent="0.3">
      <c r="A780" s="273"/>
      <c r="B780" s="269"/>
      <c r="C780" s="269"/>
      <c r="D780" s="270"/>
      <c r="E780" s="353" t="s">
        <v>892</v>
      </c>
      <c r="F780" s="352"/>
      <c r="G780" s="351"/>
      <c r="H780" s="352"/>
      <c r="I780" s="351"/>
      <c r="J780" s="223"/>
      <c r="K780" s="223"/>
      <c r="L780" s="224"/>
      <c r="M780" s="265"/>
      <c r="N780" s="265"/>
      <c r="O780" s="265"/>
      <c r="P780" s="265"/>
      <c r="Q780" s="266"/>
      <c r="R780" s="274"/>
    </row>
    <row r="781" spans="1:18" s="262" customFormat="1" ht="78" x14ac:dyDescent="0.3">
      <c r="A781" s="273">
        <f>IF(F781="","", COUNTA($F$17:F781))</f>
        <v>631</v>
      </c>
      <c r="B781" s="269"/>
      <c r="C781" s="269"/>
      <c r="D781" s="270"/>
      <c r="E781" s="350" t="s">
        <v>893</v>
      </c>
      <c r="F781" s="349">
        <v>1</v>
      </c>
      <c r="G781" s="272">
        <v>0</v>
      </c>
      <c r="H781" s="264">
        <f t="shared" ref="H781:H790" si="660">F781+G781*F781</f>
        <v>1</v>
      </c>
      <c r="I781" s="263" t="s">
        <v>104</v>
      </c>
      <c r="J781" s="223" t="s">
        <v>90</v>
      </c>
      <c r="K781" s="223" t="s">
        <v>90</v>
      </c>
      <c r="L781" s="224">
        <v>0</v>
      </c>
      <c r="M781" s="265">
        <v>0</v>
      </c>
      <c r="N781" s="265">
        <v>0</v>
      </c>
      <c r="O781" s="265">
        <f t="shared" ref="O781:O790" si="661">H781*M781</f>
        <v>0</v>
      </c>
      <c r="P781" s="265">
        <f t="shared" ref="P781:P790" si="662">H781*N781</f>
        <v>0</v>
      </c>
      <c r="Q781" s="266">
        <f t="shared" ref="Q781:Q790" si="663">O781+P781</f>
        <v>0</v>
      </c>
      <c r="R781" s="274"/>
    </row>
    <row r="782" spans="1:18" s="262" customFormat="1" ht="78" x14ac:dyDescent="0.3">
      <c r="A782" s="273">
        <f>IF(F782="","", COUNTA($F$17:F782))</f>
        <v>632</v>
      </c>
      <c r="B782" s="269"/>
      <c r="C782" s="269"/>
      <c r="D782" s="270"/>
      <c r="E782" s="350" t="s">
        <v>894</v>
      </c>
      <c r="F782" s="349">
        <v>1</v>
      </c>
      <c r="G782" s="272">
        <v>0</v>
      </c>
      <c r="H782" s="264">
        <f t="shared" si="660"/>
        <v>1</v>
      </c>
      <c r="I782" s="263" t="s">
        <v>104</v>
      </c>
      <c r="J782" s="223" t="s">
        <v>90</v>
      </c>
      <c r="K782" s="223" t="s">
        <v>90</v>
      </c>
      <c r="L782" s="224">
        <v>0</v>
      </c>
      <c r="M782" s="265">
        <v>0</v>
      </c>
      <c r="N782" s="265">
        <v>0</v>
      </c>
      <c r="O782" s="265">
        <f t="shared" si="661"/>
        <v>0</v>
      </c>
      <c r="P782" s="265">
        <f t="shared" si="662"/>
        <v>0</v>
      </c>
      <c r="Q782" s="266">
        <f t="shared" si="663"/>
        <v>0</v>
      </c>
      <c r="R782" s="274"/>
    </row>
    <row r="783" spans="1:18" s="262" customFormat="1" ht="46.8" x14ac:dyDescent="0.3">
      <c r="A783" s="273">
        <f>IF(F783="","", COUNTA($F$17:F783))</f>
        <v>633</v>
      </c>
      <c r="B783" s="269"/>
      <c r="C783" s="269"/>
      <c r="D783" s="270"/>
      <c r="E783" s="350" t="s">
        <v>895</v>
      </c>
      <c r="F783" s="349">
        <v>2</v>
      </c>
      <c r="G783" s="272">
        <v>0</v>
      </c>
      <c r="H783" s="264">
        <f t="shared" si="660"/>
        <v>2</v>
      </c>
      <c r="I783" s="263" t="s">
        <v>104</v>
      </c>
      <c r="J783" s="223" t="s">
        <v>90</v>
      </c>
      <c r="K783" s="223" t="s">
        <v>90</v>
      </c>
      <c r="L783" s="224">
        <v>0</v>
      </c>
      <c r="M783" s="265">
        <v>0</v>
      </c>
      <c r="N783" s="265">
        <v>0</v>
      </c>
      <c r="O783" s="265">
        <f t="shared" si="661"/>
        <v>0</v>
      </c>
      <c r="P783" s="265">
        <f t="shared" si="662"/>
        <v>0</v>
      </c>
      <c r="Q783" s="266">
        <f t="shared" si="663"/>
        <v>0</v>
      </c>
      <c r="R783" s="274"/>
    </row>
    <row r="784" spans="1:18" s="262" customFormat="1" ht="46.8" x14ac:dyDescent="0.3">
      <c r="A784" s="273">
        <f>IF(F784="","", COUNTA($F$17:F784))</f>
        <v>634</v>
      </c>
      <c r="B784" s="269"/>
      <c r="C784" s="269"/>
      <c r="D784" s="270"/>
      <c r="E784" s="350" t="s">
        <v>896</v>
      </c>
      <c r="F784" s="349">
        <v>1</v>
      </c>
      <c r="G784" s="272">
        <v>0</v>
      </c>
      <c r="H784" s="264">
        <f t="shared" si="660"/>
        <v>1</v>
      </c>
      <c r="I784" s="263" t="s">
        <v>104</v>
      </c>
      <c r="J784" s="223" t="s">
        <v>90</v>
      </c>
      <c r="K784" s="223" t="s">
        <v>90</v>
      </c>
      <c r="L784" s="224">
        <v>0</v>
      </c>
      <c r="M784" s="265">
        <v>0</v>
      </c>
      <c r="N784" s="265">
        <v>0</v>
      </c>
      <c r="O784" s="265">
        <f t="shared" si="661"/>
        <v>0</v>
      </c>
      <c r="P784" s="265">
        <f t="shared" si="662"/>
        <v>0</v>
      </c>
      <c r="Q784" s="266">
        <f t="shared" si="663"/>
        <v>0</v>
      </c>
      <c r="R784" s="274"/>
    </row>
    <row r="785" spans="1:18" s="262" customFormat="1" ht="46.8" x14ac:dyDescent="0.3">
      <c r="A785" s="273">
        <f>IF(F785="","", COUNTA($F$17:F785))</f>
        <v>635</v>
      </c>
      <c r="B785" s="269"/>
      <c r="C785" s="269"/>
      <c r="D785" s="270"/>
      <c r="E785" s="350" t="s">
        <v>897</v>
      </c>
      <c r="F785" s="349">
        <v>1</v>
      </c>
      <c r="G785" s="272">
        <v>0</v>
      </c>
      <c r="H785" s="264">
        <f t="shared" si="660"/>
        <v>1</v>
      </c>
      <c r="I785" s="263" t="s">
        <v>104</v>
      </c>
      <c r="J785" s="223" t="s">
        <v>90</v>
      </c>
      <c r="K785" s="223" t="s">
        <v>90</v>
      </c>
      <c r="L785" s="224">
        <v>0</v>
      </c>
      <c r="M785" s="265">
        <v>0</v>
      </c>
      <c r="N785" s="265">
        <v>0</v>
      </c>
      <c r="O785" s="265">
        <f t="shared" si="661"/>
        <v>0</v>
      </c>
      <c r="P785" s="265">
        <f t="shared" si="662"/>
        <v>0</v>
      </c>
      <c r="Q785" s="266">
        <f t="shared" si="663"/>
        <v>0</v>
      </c>
      <c r="R785" s="274"/>
    </row>
    <row r="786" spans="1:18" s="262" customFormat="1" ht="78" x14ac:dyDescent="0.3">
      <c r="A786" s="273">
        <f>IF(F786="","", COUNTA($F$17:F786))</f>
        <v>636</v>
      </c>
      <c r="B786" s="269"/>
      <c r="C786" s="269"/>
      <c r="D786" s="270"/>
      <c r="E786" s="350" t="s">
        <v>898</v>
      </c>
      <c r="F786" s="349">
        <v>2</v>
      </c>
      <c r="G786" s="272">
        <v>0</v>
      </c>
      <c r="H786" s="264">
        <f t="shared" si="660"/>
        <v>2</v>
      </c>
      <c r="I786" s="263" t="s">
        <v>104</v>
      </c>
      <c r="J786" s="223" t="s">
        <v>90</v>
      </c>
      <c r="K786" s="223" t="s">
        <v>90</v>
      </c>
      <c r="L786" s="224">
        <v>0</v>
      </c>
      <c r="M786" s="265">
        <v>0</v>
      </c>
      <c r="N786" s="265">
        <v>0</v>
      </c>
      <c r="O786" s="265">
        <f t="shared" si="661"/>
        <v>0</v>
      </c>
      <c r="P786" s="265">
        <f t="shared" si="662"/>
        <v>0</v>
      </c>
      <c r="Q786" s="266">
        <f t="shared" si="663"/>
        <v>0</v>
      </c>
      <c r="R786" s="274"/>
    </row>
    <row r="787" spans="1:18" s="262" customFormat="1" ht="78" x14ac:dyDescent="0.3">
      <c r="A787" s="273">
        <f>IF(F787="","", COUNTA($F$17:F787))</f>
        <v>637</v>
      </c>
      <c r="B787" s="269"/>
      <c r="C787" s="269"/>
      <c r="D787" s="270"/>
      <c r="E787" s="350" t="s">
        <v>899</v>
      </c>
      <c r="F787" s="349">
        <v>1</v>
      </c>
      <c r="G787" s="272">
        <v>0</v>
      </c>
      <c r="H787" s="264">
        <f t="shared" si="660"/>
        <v>1</v>
      </c>
      <c r="I787" s="263" t="s">
        <v>104</v>
      </c>
      <c r="J787" s="223" t="s">
        <v>90</v>
      </c>
      <c r="K787" s="223" t="s">
        <v>90</v>
      </c>
      <c r="L787" s="224">
        <v>0</v>
      </c>
      <c r="M787" s="265">
        <v>0</v>
      </c>
      <c r="N787" s="265">
        <v>0</v>
      </c>
      <c r="O787" s="265">
        <f t="shared" si="661"/>
        <v>0</v>
      </c>
      <c r="P787" s="265">
        <f t="shared" si="662"/>
        <v>0</v>
      </c>
      <c r="Q787" s="266">
        <f t="shared" si="663"/>
        <v>0</v>
      </c>
      <c r="R787" s="274"/>
    </row>
    <row r="788" spans="1:18" s="262" customFormat="1" ht="46.8" x14ac:dyDescent="0.3">
      <c r="A788" s="273">
        <f>IF(F788="","", COUNTA($F$17:F788))</f>
        <v>638</v>
      </c>
      <c r="B788" s="269"/>
      <c r="C788" s="269"/>
      <c r="D788" s="270"/>
      <c r="E788" s="350" t="s">
        <v>900</v>
      </c>
      <c r="F788" s="349">
        <v>1</v>
      </c>
      <c r="G788" s="272">
        <v>0</v>
      </c>
      <c r="H788" s="264">
        <f t="shared" si="660"/>
        <v>1</v>
      </c>
      <c r="I788" s="263" t="s">
        <v>104</v>
      </c>
      <c r="J788" s="223" t="s">
        <v>90</v>
      </c>
      <c r="K788" s="223" t="s">
        <v>90</v>
      </c>
      <c r="L788" s="224">
        <v>0</v>
      </c>
      <c r="M788" s="265">
        <v>0</v>
      </c>
      <c r="N788" s="265">
        <v>0</v>
      </c>
      <c r="O788" s="265">
        <f t="shared" si="661"/>
        <v>0</v>
      </c>
      <c r="P788" s="265">
        <f t="shared" si="662"/>
        <v>0</v>
      </c>
      <c r="Q788" s="266">
        <f t="shared" si="663"/>
        <v>0</v>
      </c>
      <c r="R788" s="274"/>
    </row>
    <row r="789" spans="1:18" s="262" customFormat="1" ht="46.8" x14ac:dyDescent="0.3">
      <c r="A789" s="273">
        <f>IF(F789="","", COUNTA($F$17:F789))</f>
        <v>639</v>
      </c>
      <c r="B789" s="269"/>
      <c r="C789" s="269"/>
      <c r="D789" s="270"/>
      <c r="E789" s="350" t="s">
        <v>901</v>
      </c>
      <c r="F789" s="349">
        <v>1</v>
      </c>
      <c r="G789" s="272">
        <v>0</v>
      </c>
      <c r="H789" s="264">
        <f t="shared" si="660"/>
        <v>1</v>
      </c>
      <c r="I789" s="263" t="s">
        <v>104</v>
      </c>
      <c r="J789" s="223" t="s">
        <v>90</v>
      </c>
      <c r="K789" s="223" t="s">
        <v>90</v>
      </c>
      <c r="L789" s="224">
        <v>0</v>
      </c>
      <c r="M789" s="265">
        <v>0</v>
      </c>
      <c r="N789" s="265">
        <v>0</v>
      </c>
      <c r="O789" s="265">
        <f t="shared" si="661"/>
        <v>0</v>
      </c>
      <c r="P789" s="265">
        <f t="shared" si="662"/>
        <v>0</v>
      </c>
      <c r="Q789" s="266">
        <f t="shared" si="663"/>
        <v>0</v>
      </c>
      <c r="R789" s="274"/>
    </row>
    <row r="790" spans="1:18" s="262" customFormat="1" ht="46.8" x14ac:dyDescent="0.3">
      <c r="A790" s="273">
        <f>IF(F790="","", COUNTA($F$17:F790))</f>
        <v>640</v>
      </c>
      <c r="B790" s="269"/>
      <c r="C790" s="269"/>
      <c r="D790" s="270"/>
      <c r="E790" s="350" t="s">
        <v>902</v>
      </c>
      <c r="F790" s="349">
        <v>1</v>
      </c>
      <c r="G790" s="272">
        <v>0</v>
      </c>
      <c r="H790" s="264">
        <f t="shared" si="660"/>
        <v>1</v>
      </c>
      <c r="I790" s="263" t="s">
        <v>104</v>
      </c>
      <c r="J790" s="223" t="s">
        <v>90</v>
      </c>
      <c r="K790" s="223" t="s">
        <v>90</v>
      </c>
      <c r="L790" s="224">
        <v>0</v>
      </c>
      <c r="M790" s="265">
        <v>0</v>
      </c>
      <c r="N790" s="265">
        <v>0</v>
      </c>
      <c r="O790" s="265">
        <f t="shared" si="661"/>
        <v>0</v>
      </c>
      <c r="P790" s="265">
        <f t="shared" si="662"/>
        <v>0</v>
      </c>
      <c r="Q790" s="266">
        <f t="shared" si="663"/>
        <v>0</v>
      </c>
      <c r="R790" s="274"/>
    </row>
    <row r="791" spans="1:18" s="262" customFormat="1" x14ac:dyDescent="0.3">
      <c r="A791" s="273"/>
      <c r="B791" s="269"/>
      <c r="C791" s="269"/>
      <c r="D791" s="270"/>
      <c r="E791" s="353" t="s">
        <v>903</v>
      </c>
      <c r="F791" s="352"/>
      <c r="G791" s="351"/>
      <c r="H791" s="352"/>
      <c r="I791" s="351"/>
      <c r="J791" s="223"/>
      <c r="K791" s="223"/>
      <c r="L791" s="224"/>
      <c r="M791" s="265"/>
      <c r="N791" s="265"/>
      <c r="O791" s="265"/>
      <c r="P791" s="265"/>
      <c r="Q791" s="266"/>
      <c r="R791" s="274"/>
    </row>
    <row r="792" spans="1:18" s="262" customFormat="1" ht="31.2" x14ac:dyDescent="0.3">
      <c r="A792" s="273">
        <f>IF(F792="","", COUNTA($F$17:F792))</f>
        <v>641</v>
      </c>
      <c r="B792" s="269"/>
      <c r="C792" s="269"/>
      <c r="D792" s="270"/>
      <c r="E792" s="350" t="s">
        <v>904</v>
      </c>
      <c r="F792" s="349">
        <v>9</v>
      </c>
      <c r="G792" s="272">
        <v>0</v>
      </c>
      <c r="H792" s="264">
        <f t="shared" ref="H792:H815" si="664">F792+G792*F792</f>
        <v>9</v>
      </c>
      <c r="I792" s="263" t="s">
        <v>104</v>
      </c>
      <c r="J792" s="223" t="s">
        <v>90</v>
      </c>
      <c r="K792" s="223" t="s">
        <v>90</v>
      </c>
      <c r="L792" s="224">
        <v>0</v>
      </c>
      <c r="M792" s="265">
        <v>0</v>
      </c>
      <c r="N792" s="265">
        <v>0</v>
      </c>
      <c r="O792" s="265">
        <f t="shared" ref="O792:O815" si="665">H792*M792</f>
        <v>0</v>
      </c>
      <c r="P792" s="265">
        <f t="shared" ref="P792:P815" si="666">H792*N792</f>
        <v>0</v>
      </c>
      <c r="Q792" s="266">
        <f t="shared" ref="Q792:Q815" si="667">O792+P792</f>
        <v>0</v>
      </c>
      <c r="R792" s="274"/>
    </row>
    <row r="793" spans="1:18" s="262" customFormat="1" ht="31.2" x14ac:dyDescent="0.3">
      <c r="A793" s="273">
        <f>IF(F793="","", COUNTA($F$17:F793))</f>
        <v>642</v>
      </c>
      <c r="B793" s="269"/>
      <c r="C793" s="269"/>
      <c r="D793" s="270"/>
      <c r="E793" s="350" t="s">
        <v>905</v>
      </c>
      <c r="F793" s="349">
        <v>1</v>
      </c>
      <c r="G793" s="272">
        <v>0</v>
      </c>
      <c r="H793" s="264">
        <f t="shared" si="664"/>
        <v>1</v>
      </c>
      <c r="I793" s="263" t="s">
        <v>104</v>
      </c>
      <c r="J793" s="223" t="s">
        <v>90</v>
      </c>
      <c r="K793" s="223" t="s">
        <v>90</v>
      </c>
      <c r="L793" s="224">
        <v>0</v>
      </c>
      <c r="M793" s="265">
        <v>0</v>
      </c>
      <c r="N793" s="265">
        <v>0</v>
      </c>
      <c r="O793" s="265">
        <f t="shared" si="665"/>
        <v>0</v>
      </c>
      <c r="P793" s="265">
        <f t="shared" si="666"/>
        <v>0</v>
      </c>
      <c r="Q793" s="266">
        <f t="shared" si="667"/>
        <v>0</v>
      </c>
      <c r="R793" s="274"/>
    </row>
    <row r="794" spans="1:18" s="262" customFormat="1" ht="31.2" x14ac:dyDescent="0.3">
      <c r="A794" s="273">
        <f>IF(F794="","", COUNTA($F$17:F794))</f>
        <v>643</v>
      </c>
      <c r="B794" s="269"/>
      <c r="C794" s="269"/>
      <c r="D794" s="270"/>
      <c r="E794" s="350" t="s">
        <v>906</v>
      </c>
      <c r="F794" s="349">
        <v>1</v>
      </c>
      <c r="G794" s="272">
        <v>0</v>
      </c>
      <c r="H794" s="264">
        <f t="shared" si="664"/>
        <v>1</v>
      </c>
      <c r="I794" s="263" t="s">
        <v>104</v>
      </c>
      <c r="J794" s="223" t="s">
        <v>90</v>
      </c>
      <c r="K794" s="223" t="s">
        <v>90</v>
      </c>
      <c r="L794" s="224">
        <v>0</v>
      </c>
      <c r="M794" s="265">
        <v>0</v>
      </c>
      <c r="N794" s="265">
        <v>0</v>
      </c>
      <c r="O794" s="265">
        <f t="shared" si="665"/>
        <v>0</v>
      </c>
      <c r="P794" s="265">
        <f t="shared" si="666"/>
        <v>0</v>
      </c>
      <c r="Q794" s="266">
        <f t="shared" si="667"/>
        <v>0</v>
      </c>
      <c r="R794" s="274"/>
    </row>
    <row r="795" spans="1:18" s="262" customFormat="1" ht="31.2" x14ac:dyDescent="0.3">
      <c r="A795" s="273">
        <f>IF(F795="","", COUNTA($F$17:F795))</f>
        <v>644</v>
      </c>
      <c r="B795" s="269"/>
      <c r="C795" s="269"/>
      <c r="D795" s="270"/>
      <c r="E795" s="350" t="s">
        <v>907</v>
      </c>
      <c r="F795" s="349">
        <v>1</v>
      </c>
      <c r="G795" s="272">
        <v>0</v>
      </c>
      <c r="H795" s="264">
        <f t="shared" si="664"/>
        <v>1</v>
      </c>
      <c r="I795" s="263" t="s">
        <v>104</v>
      </c>
      <c r="J795" s="223" t="s">
        <v>90</v>
      </c>
      <c r="K795" s="223" t="s">
        <v>90</v>
      </c>
      <c r="L795" s="224">
        <v>0</v>
      </c>
      <c r="M795" s="265">
        <v>0</v>
      </c>
      <c r="N795" s="265">
        <v>0</v>
      </c>
      <c r="O795" s="265">
        <f t="shared" si="665"/>
        <v>0</v>
      </c>
      <c r="P795" s="265">
        <f t="shared" si="666"/>
        <v>0</v>
      </c>
      <c r="Q795" s="266">
        <f t="shared" si="667"/>
        <v>0</v>
      </c>
      <c r="R795" s="274"/>
    </row>
    <row r="796" spans="1:18" s="262" customFormat="1" ht="31.2" x14ac:dyDescent="0.3">
      <c r="A796" s="273">
        <f>IF(F796="","", COUNTA($F$17:F796))</f>
        <v>645</v>
      </c>
      <c r="B796" s="269"/>
      <c r="C796" s="269"/>
      <c r="D796" s="270"/>
      <c r="E796" s="350" t="s">
        <v>908</v>
      </c>
      <c r="F796" s="349">
        <v>1</v>
      </c>
      <c r="G796" s="272">
        <v>0</v>
      </c>
      <c r="H796" s="264">
        <f t="shared" si="664"/>
        <v>1</v>
      </c>
      <c r="I796" s="263" t="s">
        <v>104</v>
      </c>
      <c r="J796" s="223" t="s">
        <v>90</v>
      </c>
      <c r="K796" s="223" t="s">
        <v>90</v>
      </c>
      <c r="L796" s="224">
        <v>0</v>
      </c>
      <c r="M796" s="265">
        <v>0</v>
      </c>
      <c r="N796" s="265">
        <v>0</v>
      </c>
      <c r="O796" s="265">
        <f t="shared" si="665"/>
        <v>0</v>
      </c>
      <c r="P796" s="265">
        <f t="shared" si="666"/>
        <v>0</v>
      </c>
      <c r="Q796" s="266">
        <f t="shared" si="667"/>
        <v>0</v>
      </c>
      <c r="R796" s="274"/>
    </row>
    <row r="797" spans="1:18" s="262" customFormat="1" ht="31.2" x14ac:dyDescent="0.3">
      <c r="A797" s="273">
        <f>IF(F797="","", COUNTA($F$17:F797))</f>
        <v>646</v>
      </c>
      <c r="B797" s="269"/>
      <c r="C797" s="269"/>
      <c r="D797" s="270"/>
      <c r="E797" s="350" t="s">
        <v>909</v>
      </c>
      <c r="F797" s="349">
        <v>1</v>
      </c>
      <c r="G797" s="272">
        <v>0</v>
      </c>
      <c r="H797" s="264">
        <f t="shared" si="664"/>
        <v>1</v>
      </c>
      <c r="I797" s="263" t="s">
        <v>104</v>
      </c>
      <c r="J797" s="223" t="s">
        <v>90</v>
      </c>
      <c r="K797" s="223" t="s">
        <v>90</v>
      </c>
      <c r="L797" s="224">
        <v>0</v>
      </c>
      <c r="M797" s="265">
        <v>0</v>
      </c>
      <c r="N797" s="265">
        <v>0</v>
      </c>
      <c r="O797" s="265">
        <f t="shared" si="665"/>
        <v>0</v>
      </c>
      <c r="P797" s="265">
        <f t="shared" si="666"/>
        <v>0</v>
      </c>
      <c r="Q797" s="266">
        <f t="shared" si="667"/>
        <v>0</v>
      </c>
      <c r="R797" s="274"/>
    </row>
    <row r="798" spans="1:18" s="262" customFormat="1" ht="31.2" x14ac:dyDescent="0.3">
      <c r="A798" s="273">
        <f>IF(F798="","", COUNTA($F$17:F798))</f>
        <v>647</v>
      </c>
      <c r="B798" s="269"/>
      <c r="C798" s="269"/>
      <c r="D798" s="270"/>
      <c r="E798" s="350" t="s">
        <v>910</v>
      </c>
      <c r="F798" s="349">
        <v>2</v>
      </c>
      <c r="G798" s="272">
        <v>0</v>
      </c>
      <c r="H798" s="264">
        <f t="shared" si="664"/>
        <v>2</v>
      </c>
      <c r="I798" s="263" t="s">
        <v>104</v>
      </c>
      <c r="J798" s="223" t="s">
        <v>90</v>
      </c>
      <c r="K798" s="223" t="s">
        <v>90</v>
      </c>
      <c r="L798" s="224">
        <v>0</v>
      </c>
      <c r="M798" s="265">
        <v>0</v>
      </c>
      <c r="N798" s="265">
        <v>0</v>
      </c>
      <c r="O798" s="265">
        <f t="shared" si="665"/>
        <v>0</v>
      </c>
      <c r="P798" s="265">
        <f t="shared" si="666"/>
        <v>0</v>
      </c>
      <c r="Q798" s="266">
        <f t="shared" si="667"/>
        <v>0</v>
      </c>
      <c r="R798" s="274"/>
    </row>
    <row r="799" spans="1:18" s="262" customFormat="1" ht="31.2" x14ac:dyDescent="0.3">
      <c r="A799" s="273">
        <f>IF(F799="","", COUNTA($F$17:F799))</f>
        <v>648</v>
      </c>
      <c r="B799" s="269"/>
      <c r="C799" s="269"/>
      <c r="D799" s="270"/>
      <c r="E799" s="350" t="s">
        <v>911</v>
      </c>
      <c r="F799" s="349">
        <v>2</v>
      </c>
      <c r="G799" s="272">
        <v>0</v>
      </c>
      <c r="H799" s="264">
        <f t="shared" si="664"/>
        <v>2</v>
      </c>
      <c r="I799" s="263" t="s">
        <v>104</v>
      </c>
      <c r="J799" s="223" t="s">
        <v>90</v>
      </c>
      <c r="K799" s="223" t="s">
        <v>90</v>
      </c>
      <c r="L799" s="224">
        <v>0</v>
      </c>
      <c r="M799" s="265">
        <v>0</v>
      </c>
      <c r="N799" s="265">
        <v>0</v>
      </c>
      <c r="O799" s="265">
        <f t="shared" si="665"/>
        <v>0</v>
      </c>
      <c r="P799" s="265">
        <f t="shared" si="666"/>
        <v>0</v>
      </c>
      <c r="Q799" s="266">
        <f t="shared" si="667"/>
        <v>0</v>
      </c>
      <c r="R799" s="274"/>
    </row>
    <row r="800" spans="1:18" s="262" customFormat="1" ht="31.2" x14ac:dyDescent="0.3">
      <c r="A800" s="273">
        <f>IF(F800="","", COUNTA($F$17:F800))</f>
        <v>649</v>
      </c>
      <c r="B800" s="269"/>
      <c r="C800" s="269"/>
      <c r="D800" s="270"/>
      <c r="E800" s="350" t="s">
        <v>912</v>
      </c>
      <c r="F800" s="349">
        <v>1</v>
      </c>
      <c r="G800" s="272">
        <v>0</v>
      </c>
      <c r="H800" s="264">
        <f t="shared" si="664"/>
        <v>1</v>
      </c>
      <c r="I800" s="263" t="s">
        <v>104</v>
      </c>
      <c r="J800" s="223" t="s">
        <v>90</v>
      </c>
      <c r="K800" s="223" t="s">
        <v>90</v>
      </c>
      <c r="L800" s="224">
        <v>0</v>
      </c>
      <c r="M800" s="265">
        <v>0</v>
      </c>
      <c r="N800" s="265">
        <v>0</v>
      </c>
      <c r="O800" s="265">
        <f t="shared" si="665"/>
        <v>0</v>
      </c>
      <c r="P800" s="265">
        <f t="shared" si="666"/>
        <v>0</v>
      </c>
      <c r="Q800" s="266">
        <f t="shared" si="667"/>
        <v>0</v>
      </c>
      <c r="R800" s="274"/>
    </row>
    <row r="801" spans="1:18" s="262" customFormat="1" ht="31.2" x14ac:dyDescent="0.3">
      <c r="A801" s="273">
        <f>IF(F801="","", COUNTA($F$17:F801))</f>
        <v>650</v>
      </c>
      <c r="B801" s="269"/>
      <c r="C801" s="269"/>
      <c r="D801" s="270"/>
      <c r="E801" s="350" t="s">
        <v>913</v>
      </c>
      <c r="F801" s="349">
        <v>1</v>
      </c>
      <c r="G801" s="272">
        <v>0</v>
      </c>
      <c r="H801" s="264">
        <f t="shared" si="664"/>
        <v>1</v>
      </c>
      <c r="I801" s="263" t="s">
        <v>104</v>
      </c>
      <c r="J801" s="223" t="s">
        <v>90</v>
      </c>
      <c r="K801" s="223" t="s">
        <v>90</v>
      </c>
      <c r="L801" s="224">
        <v>0</v>
      </c>
      <c r="M801" s="265">
        <v>0</v>
      </c>
      <c r="N801" s="265">
        <v>0</v>
      </c>
      <c r="O801" s="265">
        <f t="shared" si="665"/>
        <v>0</v>
      </c>
      <c r="P801" s="265">
        <f t="shared" si="666"/>
        <v>0</v>
      </c>
      <c r="Q801" s="266">
        <f t="shared" si="667"/>
        <v>0</v>
      </c>
      <c r="R801" s="274"/>
    </row>
    <row r="802" spans="1:18" s="262" customFormat="1" ht="31.2" x14ac:dyDescent="0.3">
      <c r="A802" s="273">
        <f>IF(F802="","", COUNTA($F$17:F802))</f>
        <v>651</v>
      </c>
      <c r="B802" s="269"/>
      <c r="C802" s="269"/>
      <c r="D802" s="270"/>
      <c r="E802" s="350" t="s">
        <v>914</v>
      </c>
      <c r="F802" s="349">
        <v>2</v>
      </c>
      <c r="G802" s="272">
        <v>0</v>
      </c>
      <c r="H802" s="264">
        <f t="shared" si="664"/>
        <v>2</v>
      </c>
      <c r="I802" s="263" t="s">
        <v>104</v>
      </c>
      <c r="J802" s="223" t="s">
        <v>90</v>
      </c>
      <c r="K802" s="223" t="s">
        <v>90</v>
      </c>
      <c r="L802" s="224">
        <v>0</v>
      </c>
      <c r="M802" s="265">
        <v>0</v>
      </c>
      <c r="N802" s="265">
        <v>0</v>
      </c>
      <c r="O802" s="265">
        <f t="shared" si="665"/>
        <v>0</v>
      </c>
      <c r="P802" s="265">
        <f t="shared" si="666"/>
        <v>0</v>
      </c>
      <c r="Q802" s="266">
        <f t="shared" si="667"/>
        <v>0</v>
      </c>
      <c r="R802" s="274"/>
    </row>
    <row r="803" spans="1:18" s="262" customFormat="1" ht="31.2" x14ac:dyDescent="0.3">
      <c r="A803" s="273">
        <f>IF(F803="","", COUNTA($F$17:F803))</f>
        <v>652</v>
      </c>
      <c r="B803" s="269"/>
      <c r="C803" s="269"/>
      <c r="D803" s="270"/>
      <c r="E803" s="350" t="s">
        <v>915</v>
      </c>
      <c r="F803" s="349">
        <v>1</v>
      </c>
      <c r="G803" s="272">
        <v>0</v>
      </c>
      <c r="H803" s="264">
        <f t="shared" si="664"/>
        <v>1</v>
      </c>
      <c r="I803" s="263" t="s">
        <v>104</v>
      </c>
      <c r="J803" s="223" t="s">
        <v>90</v>
      </c>
      <c r="K803" s="223" t="s">
        <v>90</v>
      </c>
      <c r="L803" s="224">
        <v>0</v>
      </c>
      <c r="M803" s="265">
        <v>0</v>
      </c>
      <c r="N803" s="265">
        <v>0</v>
      </c>
      <c r="O803" s="265">
        <f t="shared" si="665"/>
        <v>0</v>
      </c>
      <c r="P803" s="265">
        <f t="shared" si="666"/>
        <v>0</v>
      </c>
      <c r="Q803" s="266">
        <f t="shared" si="667"/>
        <v>0</v>
      </c>
      <c r="R803" s="274"/>
    </row>
    <row r="804" spans="1:18" s="262" customFormat="1" ht="31.2" x14ac:dyDescent="0.3">
      <c r="A804" s="273">
        <f>IF(F804="","", COUNTA($F$17:F804))</f>
        <v>653</v>
      </c>
      <c r="B804" s="269"/>
      <c r="C804" s="269"/>
      <c r="D804" s="270"/>
      <c r="E804" s="350" t="s">
        <v>916</v>
      </c>
      <c r="F804" s="349">
        <v>1</v>
      </c>
      <c r="G804" s="272">
        <v>0</v>
      </c>
      <c r="H804" s="264">
        <f t="shared" si="664"/>
        <v>1</v>
      </c>
      <c r="I804" s="263" t="s">
        <v>104</v>
      </c>
      <c r="J804" s="223" t="s">
        <v>90</v>
      </c>
      <c r="K804" s="223" t="s">
        <v>90</v>
      </c>
      <c r="L804" s="224">
        <v>0</v>
      </c>
      <c r="M804" s="265">
        <v>0</v>
      </c>
      <c r="N804" s="265">
        <v>0</v>
      </c>
      <c r="O804" s="265">
        <f t="shared" si="665"/>
        <v>0</v>
      </c>
      <c r="P804" s="265">
        <f t="shared" si="666"/>
        <v>0</v>
      </c>
      <c r="Q804" s="266">
        <f t="shared" si="667"/>
        <v>0</v>
      </c>
      <c r="R804" s="274"/>
    </row>
    <row r="805" spans="1:18" s="262" customFormat="1" ht="31.2" x14ac:dyDescent="0.3">
      <c r="A805" s="273">
        <f>IF(F805="","", COUNTA($F$17:F805))</f>
        <v>654</v>
      </c>
      <c r="B805" s="269"/>
      <c r="C805" s="269"/>
      <c r="D805" s="270"/>
      <c r="E805" s="350" t="s">
        <v>917</v>
      </c>
      <c r="F805" s="349">
        <v>2</v>
      </c>
      <c r="G805" s="272">
        <v>0</v>
      </c>
      <c r="H805" s="264">
        <f t="shared" si="664"/>
        <v>2</v>
      </c>
      <c r="I805" s="263" t="s">
        <v>104</v>
      </c>
      <c r="J805" s="223" t="s">
        <v>90</v>
      </c>
      <c r="K805" s="223" t="s">
        <v>90</v>
      </c>
      <c r="L805" s="224">
        <v>0</v>
      </c>
      <c r="M805" s="265">
        <v>0</v>
      </c>
      <c r="N805" s="265">
        <v>0</v>
      </c>
      <c r="O805" s="265">
        <f t="shared" si="665"/>
        <v>0</v>
      </c>
      <c r="P805" s="265">
        <f t="shared" si="666"/>
        <v>0</v>
      </c>
      <c r="Q805" s="266">
        <f t="shared" si="667"/>
        <v>0</v>
      </c>
      <c r="R805" s="274"/>
    </row>
    <row r="806" spans="1:18" s="262" customFormat="1" ht="31.2" x14ac:dyDescent="0.3">
      <c r="A806" s="273">
        <f>IF(F806="","", COUNTA($F$17:F806))</f>
        <v>655</v>
      </c>
      <c r="B806" s="269"/>
      <c r="C806" s="269"/>
      <c r="D806" s="270"/>
      <c r="E806" s="350" t="s">
        <v>918</v>
      </c>
      <c r="F806" s="349">
        <v>1</v>
      </c>
      <c r="G806" s="272">
        <v>0</v>
      </c>
      <c r="H806" s="264">
        <f t="shared" si="664"/>
        <v>1</v>
      </c>
      <c r="I806" s="263" t="s">
        <v>104</v>
      </c>
      <c r="J806" s="223" t="s">
        <v>90</v>
      </c>
      <c r="K806" s="223" t="s">
        <v>90</v>
      </c>
      <c r="L806" s="224">
        <v>0</v>
      </c>
      <c r="M806" s="265">
        <v>0</v>
      </c>
      <c r="N806" s="265">
        <v>0</v>
      </c>
      <c r="O806" s="265">
        <f t="shared" si="665"/>
        <v>0</v>
      </c>
      <c r="P806" s="265">
        <f t="shared" si="666"/>
        <v>0</v>
      </c>
      <c r="Q806" s="266">
        <f t="shared" si="667"/>
        <v>0</v>
      </c>
      <c r="R806" s="274"/>
    </row>
    <row r="807" spans="1:18" s="262" customFormat="1" ht="31.2" x14ac:dyDescent="0.3">
      <c r="A807" s="273">
        <f>IF(F807="","", COUNTA($F$17:F807))</f>
        <v>656</v>
      </c>
      <c r="B807" s="269"/>
      <c r="C807" s="269"/>
      <c r="D807" s="270"/>
      <c r="E807" s="350" t="s">
        <v>919</v>
      </c>
      <c r="F807" s="349">
        <v>1</v>
      </c>
      <c r="G807" s="272">
        <v>0</v>
      </c>
      <c r="H807" s="264">
        <f t="shared" si="664"/>
        <v>1</v>
      </c>
      <c r="I807" s="263" t="s">
        <v>104</v>
      </c>
      <c r="J807" s="223" t="s">
        <v>90</v>
      </c>
      <c r="K807" s="223" t="s">
        <v>90</v>
      </c>
      <c r="L807" s="224">
        <v>0</v>
      </c>
      <c r="M807" s="265">
        <v>0</v>
      </c>
      <c r="N807" s="265">
        <v>0</v>
      </c>
      <c r="O807" s="265">
        <f t="shared" si="665"/>
        <v>0</v>
      </c>
      <c r="P807" s="265">
        <f t="shared" si="666"/>
        <v>0</v>
      </c>
      <c r="Q807" s="266">
        <f t="shared" si="667"/>
        <v>0</v>
      </c>
      <c r="R807" s="274"/>
    </row>
    <row r="808" spans="1:18" s="262" customFormat="1" ht="31.2" x14ac:dyDescent="0.3">
      <c r="A808" s="273">
        <f>IF(F808="","", COUNTA($F$17:F808))</f>
        <v>657</v>
      </c>
      <c r="B808" s="269"/>
      <c r="C808" s="269"/>
      <c r="D808" s="270"/>
      <c r="E808" s="350" t="s">
        <v>920</v>
      </c>
      <c r="F808" s="349">
        <v>1</v>
      </c>
      <c r="G808" s="272">
        <v>0</v>
      </c>
      <c r="H808" s="264">
        <f t="shared" si="664"/>
        <v>1</v>
      </c>
      <c r="I808" s="263" t="s">
        <v>104</v>
      </c>
      <c r="J808" s="223" t="s">
        <v>90</v>
      </c>
      <c r="K808" s="223" t="s">
        <v>90</v>
      </c>
      <c r="L808" s="224">
        <v>0</v>
      </c>
      <c r="M808" s="265">
        <v>0</v>
      </c>
      <c r="N808" s="265">
        <v>0</v>
      </c>
      <c r="O808" s="265">
        <f t="shared" si="665"/>
        <v>0</v>
      </c>
      <c r="P808" s="265">
        <f t="shared" si="666"/>
        <v>0</v>
      </c>
      <c r="Q808" s="266">
        <f t="shared" si="667"/>
        <v>0</v>
      </c>
      <c r="R808" s="274"/>
    </row>
    <row r="809" spans="1:18" s="262" customFormat="1" ht="31.2" x14ac:dyDescent="0.3">
      <c r="A809" s="273">
        <f>IF(F809="","", COUNTA($F$17:F809))</f>
        <v>658</v>
      </c>
      <c r="B809" s="269"/>
      <c r="C809" s="269"/>
      <c r="D809" s="270"/>
      <c r="E809" s="350" t="s">
        <v>921</v>
      </c>
      <c r="F809" s="349">
        <v>1</v>
      </c>
      <c r="G809" s="272">
        <v>0</v>
      </c>
      <c r="H809" s="264">
        <f t="shared" si="664"/>
        <v>1</v>
      </c>
      <c r="I809" s="263" t="s">
        <v>104</v>
      </c>
      <c r="J809" s="223" t="s">
        <v>90</v>
      </c>
      <c r="K809" s="223" t="s">
        <v>90</v>
      </c>
      <c r="L809" s="224">
        <v>0</v>
      </c>
      <c r="M809" s="265">
        <v>0</v>
      </c>
      <c r="N809" s="265">
        <v>0</v>
      </c>
      <c r="O809" s="265">
        <f t="shared" si="665"/>
        <v>0</v>
      </c>
      <c r="P809" s="265">
        <f t="shared" si="666"/>
        <v>0</v>
      </c>
      <c r="Q809" s="266">
        <f t="shared" si="667"/>
        <v>0</v>
      </c>
      <c r="R809" s="274"/>
    </row>
    <row r="810" spans="1:18" s="262" customFormat="1" ht="31.2" x14ac:dyDescent="0.3">
      <c r="A810" s="273">
        <f>IF(F810="","", COUNTA($F$17:F810))</f>
        <v>659</v>
      </c>
      <c r="B810" s="269"/>
      <c r="C810" s="269"/>
      <c r="D810" s="270"/>
      <c r="E810" s="350" t="s">
        <v>911</v>
      </c>
      <c r="F810" s="349">
        <v>1</v>
      </c>
      <c r="G810" s="272">
        <v>0</v>
      </c>
      <c r="H810" s="264">
        <f t="shared" si="664"/>
        <v>1</v>
      </c>
      <c r="I810" s="263" t="s">
        <v>104</v>
      </c>
      <c r="J810" s="223" t="s">
        <v>90</v>
      </c>
      <c r="K810" s="223" t="s">
        <v>90</v>
      </c>
      <c r="L810" s="224">
        <v>0</v>
      </c>
      <c r="M810" s="265">
        <v>0</v>
      </c>
      <c r="N810" s="265">
        <v>0</v>
      </c>
      <c r="O810" s="265">
        <f t="shared" si="665"/>
        <v>0</v>
      </c>
      <c r="P810" s="265">
        <f t="shared" si="666"/>
        <v>0</v>
      </c>
      <c r="Q810" s="266">
        <f t="shared" si="667"/>
        <v>0</v>
      </c>
      <c r="R810" s="274"/>
    </row>
    <row r="811" spans="1:18" s="262" customFormat="1" ht="31.2" x14ac:dyDescent="0.3">
      <c r="A811" s="273">
        <f>IF(F811="","", COUNTA($F$17:F811))</f>
        <v>660</v>
      </c>
      <c r="B811" s="269"/>
      <c r="C811" s="269"/>
      <c r="D811" s="270"/>
      <c r="E811" s="350" t="s">
        <v>922</v>
      </c>
      <c r="F811" s="349">
        <v>1</v>
      </c>
      <c r="G811" s="272">
        <v>0</v>
      </c>
      <c r="H811" s="264">
        <f t="shared" si="664"/>
        <v>1</v>
      </c>
      <c r="I811" s="263" t="s">
        <v>104</v>
      </c>
      <c r="J811" s="223" t="s">
        <v>90</v>
      </c>
      <c r="K811" s="223" t="s">
        <v>90</v>
      </c>
      <c r="L811" s="224">
        <v>0</v>
      </c>
      <c r="M811" s="265">
        <v>0</v>
      </c>
      <c r="N811" s="265">
        <v>0</v>
      </c>
      <c r="O811" s="265">
        <f t="shared" si="665"/>
        <v>0</v>
      </c>
      <c r="P811" s="265">
        <f t="shared" si="666"/>
        <v>0</v>
      </c>
      <c r="Q811" s="266">
        <f t="shared" si="667"/>
        <v>0</v>
      </c>
      <c r="R811" s="274"/>
    </row>
    <row r="812" spans="1:18" s="262" customFormat="1" ht="31.2" x14ac:dyDescent="0.3">
      <c r="A812" s="273">
        <f>IF(F812="","", COUNTA($F$17:F812))</f>
        <v>661</v>
      </c>
      <c r="B812" s="269"/>
      <c r="C812" s="269"/>
      <c r="D812" s="270"/>
      <c r="E812" s="350" t="s">
        <v>923</v>
      </c>
      <c r="F812" s="349">
        <v>1</v>
      </c>
      <c r="G812" s="272">
        <v>0</v>
      </c>
      <c r="H812" s="264">
        <f t="shared" si="664"/>
        <v>1</v>
      </c>
      <c r="I812" s="263" t="s">
        <v>104</v>
      </c>
      <c r="J812" s="223" t="s">
        <v>90</v>
      </c>
      <c r="K812" s="223" t="s">
        <v>90</v>
      </c>
      <c r="L812" s="224">
        <v>0</v>
      </c>
      <c r="M812" s="265">
        <v>0</v>
      </c>
      <c r="N812" s="265">
        <v>0</v>
      </c>
      <c r="O812" s="265">
        <f t="shared" si="665"/>
        <v>0</v>
      </c>
      <c r="P812" s="265">
        <f t="shared" si="666"/>
        <v>0</v>
      </c>
      <c r="Q812" s="266">
        <f t="shared" si="667"/>
        <v>0</v>
      </c>
      <c r="R812" s="274"/>
    </row>
    <row r="813" spans="1:18" s="262" customFormat="1" ht="31.2" x14ac:dyDescent="0.3">
      <c r="A813" s="273">
        <f>IF(F813="","", COUNTA($F$17:F813))</f>
        <v>662</v>
      </c>
      <c r="B813" s="269"/>
      <c r="C813" s="269"/>
      <c r="D813" s="270"/>
      <c r="E813" s="350" t="s">
        <v>924</v>
      </c>
      <c r="F813" s="349">
        <v>1</v>
      </c>
      <c r="G813" s="272">
        <v>0</v>
      </c>
      <c r="H813" s="264">
        <f t="shared" si="664"/>
        <v>1</v>
      </c>
      <c r="I813" s="263" t="s">
        <v>104</v>
      </c>
      <c r="J813" s="223" t="s">
        <v>90</v>
      </c>
      <c r="K813" s="223" t="s">
        <v>90</v>
      </c>
      <c r="L813" s="224">
        <v>0</v>
      </c>
      <c r="M813" s="265">
        <v>0</v>
      </c>
      <c r="N813" s="265">
        <v>0</v>
      </c>
      <c r="O813" s="265">
        <f t="shared" si="665"/>
        <v>0</v>
      </c>
      <c r="P813" s="265">
        <f t="shared" si="666"/>
        <v>0</v>
      </c>
      <c r="Q813" s="266">
        <f t="shared" si="667"/>
        <v>0</v>
      </c>
      <c r="R813" s="274"/>
    </row>
    <row r="814" spans="1:18" s="262" customFormat="1" ht="31.2" x14ac:dyDescent="0.3">
      <c r="A814" s="273">
        <f>IF(F814="","", COUNTA($F$17:F814))</f>
        <v>663</v>
      </c>
      <c r="B814" s="269"/>
      <c r="C814" s="269"/>
      <c r="D814" s="270"/>
      <c r="E814" s="350" t="s">
        <v>925</v>
      </c>
      <c r="F814" s="349">
        <v>1</v>
      </c>
      <c r="G814" s="272">
        <v>0</v>
      </c>
      <c r="H814" s="264">
        <f t="shared" si="664"/>
        <v>1</v>
      </c>
      <c r="I814" s="263" t="s">
        <v>104</v>
      </c>
      <c r="J814" s="223" t="s">
        <v>90</v>
      </c>
      <c r="K814" s="223" t="s">
        <v>90</v>
      </c>
      <c r="L814" s="224">
        <v>0</v>
      </c>
      <c r="M814" s="265">
        <v>0</v>
      </c>
      <c r="N814" s="265">
        <v>0</v>
      </c>
      <c r="O814" s="265">
        <f t="shared" si="665"/>
        <v>0</v>
      </c>
      <c r="P814" s="265">
        <f t="shared" si="666"/>
        <v>0</v>
      </c>
      <c r="Q814" s="266">
        <f t="shared" si="667"/>
        <v>0</v>
      </c>
      <c r="R814" s="274"/>
    </row>
    <row r="815" spans="1:18" s="262" customFormat="1" ht="31.2" x14ac:dyDescent="0.3">
      <c r="A815" s="273">
        <f>IF(F815="","", COUNTA($F$17:F815))</f>
        <v>664</v>
      </c>
      <c r="B815" s="269"/>
      <c r="C815" s="269"/>
      <c r="D815" s="270"/>
      <c r="E815" s="350" t="s">
        <v>926</v>
      </c>
      <c r="F815" s="349">
        <v>1</v>
      </c>
      <c r="G815" s="272">
        <v>0</v>
      </c>
      <c r="H815" s="264">
        <f t="shared" si="664"/>
        <v>1</v>
      </c>
      <c r="I815" s="263" t="s">
        <v>104</v>
      </c>
      <c r="J815" s="223" t="s">
        <v>90</v>
      </c>
      <c r="K815" s="223" t="s">
        <v>90</v>
      </c>
      <c r="L815" s="224">
        <v>0</v>
      </c>
      <c r="M815" s="265">
        <v>0</v>
      </c>
      <c r="N815" s="265">
        <v>0</v>
      </c>
      <c r="O815" s="265">
        <f t="shared" si="665"/>
        <v>0</v>
      </c>
      <c r="P815" s="265">
        <f t="shared" si="666"/>
        <v>0</v>
      </c>
      <c r="Q815" s="266">
        <f t="shared" si="667"/>
        <v>0</v>
      </c>
      <c r="R815" s="274"/>
    </row>
    <row r="816" spans="1:18" x14ac:dyDescent="0.3">
      <c r="A816" s="74" t="str">
        <f>IF(F816="","", COUNTA($F$17:F816))</f>
        <v/>
      </c>
      <c r="B816" s="29"/>
      <c r="C816" s="29"/>
      <c r="D816" s="34"/>
      <c r="E816" s="31"/>
      <c r="F816" s="10"/>
      <c r="G816" s="10"/>
      <c r="H816" s="11"/>
      <c r="I816" s="10"/>
      <c r="J816" s="10"/>
      <c r="K816" s="203"/>
      <c r="L816" s="10"/>
      <c r="M816" s="12"/>
      <c r="N816" s="12"/>
      <c r="O816" s="12"/>
      <c r="P816" s="12"/>
      <c r="Q816" s="13"/>
      <c r="R816" s="80"/>
    </row>
    <row r="817" spans="1:18" ht="17.399999999999999" x14ac:dyDescent="0.3">
      <c r="A817" s="74" t="str">
        <f>IF(F817="","", COUNTA($F$17:F817))</f>
        <v/>
      </c>
      <c r="B817" s="14"/>
      <c r="C817" s="14"/>
      <c r="D817" s="15"/>
      <c r="E817" s="438" t="s">
        <v>28</v>
      </c>
      <c r="F817" s="16"/>
      <c r="G817" s="16"/>
      <c r="H817" s="17"/>
      <c r="I817" s="16"/>
      <c r="J817" s="16"/>
      <c r="K817" s="438">
        <f>SUM(K752:K816)</f>
        <v>0</v>
      </c>
      <c r="L817" s="16"/>
      <c r="M817" s="95"/>
      <c r="N817" s="95"/>
      <c r="O817" s="439">
        <f>SUM(O753:O816)</f>
        <v>0</v>
      </c>
      <c r="P817" s="439">
        <f>SUM(P753:P816)</f>
        <v>0</v>
      </c>
      <c r="Q817" s="96"/>
      <c r="R817" s="439">
        <f>SUM(Q753:Q816)</f>
        <v>0</v>
      </c>
    </row>
    <row r="818" spans="1:18" x14ac:dyDescent="0.3">
      <c r="A818" s="74" t="str">
        <f>IF(F818="","", COUNTA($F$17:F818))</f>
        <v/>
      </c>
      <c r="B818" s="20"/>
      <c r="C818" s="20"/>
      <c r="D818" s="21"/>
      <c r="E818" s="22"/>
      <c r="F818" s="23"/>
      <c r="G818" s="23"/>
      <c r="H818" s="24"/>
      <c r="I818" s="23"/>
      <c r="J818" s="23"/>
      <c r="K818" s="206"/>
      <c r="L818" s="23"/>
      <c r="M818" s="25"/>
      <c r="N818" s="25"/>
      <c r="O818" s="25"/>
      <c r="P818" s="25"/>
      <c r="Q818" s="26"/>
      <c r="R818" s="79"/>
    </row>
    <row r="819" spans="1:18" ht="17.399999999999999" x14ac:dyDescent="0.3">
      <c r="A819" s="2" t="str">
        <f>IF(F819="","", COUNTA($F$17:F819))</f>
        <v/>
      </c>
      <c r="B819" s="2"/>
      <c r="C819" s="2"/>
      <c r="D819" s="3">
        <v>90000</v>
      </c>
      <c r="E819" s="4" t="s">
        <v>29</v>
      </c>
      <c r="F819" s="4"/>
      <c r="G819" s="4"/>
      <c r="H819" s="4"/>
      <c r="I819" s="5"/>
      <c r="J819" s="5"/>
      <c r="K819" s="202"/>
      <c r="L819" s="5"/>
      <c r="M819" s="5"/>
      <c r="N819" s="5"/>
      <c r="O819" s="5"/>
      <c r="P819" s="5"/>
      <c r="Q819" s="6"/>
      <c r="R819" s="73"/>
    </row>
    <row r="820" spans="1:18" s="112" customFormat="1" x14ac:dyDescent="0.3">
      <c r="A820" s="114"/>
      <c r="B820" s="113"/>
      <c r="C820" s="113"/>
      <c r="D820" s="111"/>
      <c r="E820" s="365" t="s">
        <v>927</v>
      </c>
      <c r="F820" s="356"/>
      <c r="G820" s="355"/>
      <c r="H820" s="356"/>
      <c r="I820" s="355"/>
      <c r="J820" s="357"/>
      <c r="K820" s="206"/>
      <c r="L820" s="205"/>
      <c r="M820" s="206"/>
      <c r="N820" s="206"/>
      <c r="O820" s="206"/>
      <c r="P820" s="206"/>
      <c r="Q820" s="207"/>
      <c r="R820" s="211"/>
    </row>
    <row r="821" spans="1:18" s="109" customFormat="1" ht="31.2" x14ac:dyDescent="0.3">
      <c r="A821" s="273">
        <f>IF(F821="","", COUNTA($F$17:F821))</f>
        <v>665</v>
      </c>
      <c r="B821" s="110"/>
      <c r="C821" s="110"/>
      <c r="D821" s="111"/>
      <c r="E821" s="354" t="s">
        <v>928</v>
      </c>
      <c r="F821" s="356">
        <v>1</v>
      </c>
      <c r="G821" s="272">
        <v>0</v>
      </c>
      <c r="H821" s="264">
        <f t="shared" ref="H821:H822" si="668">F821+G821*F821</f>
        <v>1</v>
      </c>
      <c r="I821" s="263" t="s">
        <v>104</v>
      </c>
      <c r="J821" s="223" t="s">
        <v>90</v>
      </c>
      <c r="K821" s="223" t="s">
        <v>90</v>
      </c>
      <c r="L821" s="224">
        <v>0</v>
      </c>
      <c r="M821" s="265">
        <v>0</v>
      </c>
      <c r="N821" s="265">
        <v>0</v>
      </c>
      <c r="O821" s="265">
        <f t="shared" ref="O821:O830" si="669">H821*M821</f>
        <v>0</v>
      </c>
      <c r="P821" s="265">
        <f t="shared" ref="P821:P830" si="670">H821*N821</f>
        <v>0</v>
      </c>
      <c r="Q821" s="266">
        <f t="shared" ref="Q821:Q830" si="671">O821+P821</f>
        <v>0</v>
      </c>
      <c r="R821" s="274"/>
    </row>
    <row r="822" spans="1:18" s="109" customFormat="1" x14ac:dyDescent="0.3">
      <c r="A822" s="273">
        <f>IF(F822="","", COUNTA($F$17:F822))</f>
        <v>666</v>
      </c>
      <c r="B822" s="110"/>
      <c r="C822" s="110"/>
      <c r="D822" s="111"/>
      <c r="E822" s="354" t="s">
        <v>929</v>
      </c>
      <c r="F822" s="356">
        <v>21</v>
      </c>
      <c r="G822" s="272">
        <v>0</v>
      </c>
      <c r="H822" s="264">
        <f t="shared" si="668"/>
        <v>21</v>
      </c>
      <c r="I822" s="263" t="s">
        <v>104</v>
      </c>
      <c r="J822" s="223" t="s">
        <v>90</v>
      </c>
      <c r="K822" s="223" t="s">
        <v>90</v>
      </c>
      <c r="L822" s="224">
        <v>0</v>
      </c>
      <c r="M822" s="265">
        <v>0</v>
      </c>
      <c r="N822" s="265">
        <v>0</v>
      </c>
      <c r="O822" s="265">
        <f t="shared" si="669"/>
        <v>0</v>
      </c>
      <c r="P822" s="265">
        <f t="shared" si="670"/>
        <v>0</v>
      </c>
      <c r="Q822" s="266">
        <f t="shared" si="671"/>
        <v>0</v>
      </c>
      <c r="R822" s="274"/>
    </row>
    <row r="823" spans="1:18" s="109" customFormat="1" ht="62.4" x14ac:dyDescent="0.3">
      <c r="A823" s="273">
        <f>IF(F823="","", COUNTA($F$17:F823))</f>
        <v>667</v>
      </c>
      <c r="B823" s="110"/>
      <c r="C823" s="110"/>
      <c r="D823" s="111"/>
      <c r="E823" s="354" t="s">
        <v>930</v>
      </c>
      <c r="F823" s="356">
        <v>18290.830000000002</v>
      </c>
      <c r="G823" s="432">
        <v>0.1</v>
      </c>
      <c r="H823" s="264">
        <f t="shared" ref="H823:H830" si="672">F823+F823*G823</f>
        <v>20119.913</v>
      </c>
      <c r="I823" s="431" t="s">
        <v>105</v>
      </c>
      <c r="J823" s="223" t="s">
        <v>90</v>
      </c>
      <c r="K823" s="223" t="s">
        <v>90</v>
      </c>
      <c r="L823" s="224">
        <v>0</v>
      </c>
      <c r="M823" s="265">
        <v>0</v>
      </c>
      <c r="N823" s="265">
        <v>0</v>
      </c>
      <c r="O823" s="265">
        <f t="shared" si="669"/>
        <v>0</v>
      </c>
      <c r="P823" s="265">
        <f t="shared" si="670"/>
        <v>0</v>
      </c>
      <c r="Q823" s="266">
        <f t="shared" si="671"/>
        <v>0</v>
      </c>
      <c r="R823" s="274"/>
    </row>
    <row r="824" spans="1:18" s="109" customFormat="1" ht="62.4" x14ac:dyDescent="0.3">
      <c r="A824" s="273">
        <f>IF(F824="","", COUNTA($F$17:F824))</f>
        <v>668</v>
      </c>
      <c r="B824" s="110"/>
      <c r="C824" s="110"/>
      <c r="D824" s="111"/>
      <c r="E824" s="354" t="s">
        <v>931</v>
      </c>
      <c r="F824" s="356">
        <v>11726.02</v>
      </c>
      <c r="G824" s="432">
        <v>0.1</v>
      </c>
      <c r="H824" s="264">
        <f t="shared" si="672"/>
        <v>12898.622000000001</v>
      </c>
      <c r="I824" s="431" t="s">
        <v>105</v>
      </c>
      <c r="J824" s="223" t="s">
        <v>90</v>
      </c>
      <c r="K824" s="223" t="s">
        <v>90</v>
      </c>
      <c r="L824" s="224">
        <v>0</v>
      </c>
      <c r="M824" s="265">
        <v>0</v>
      </c>
      <c r="N824" s="265">
        <v>0</v>
      </c>
      <c r="O824" s="265">
        <f t="shared" si="669"/>
        <v>0</v>
      </c>
      <c r="P824" s="265">
        <f t="shared" si="670"/>
        <v>0</v>
      </c>
      <c r="Q824" s="266">
        <f t="shared" si="671"/>
        <v>0</v>
      </c>
      <c r="R824" s="274"/>
    </row>
    <row r="825" spans="1:18" s="109" customFormat="1" ht="62.4" x14ac:dyDescent="0.3">
      <c r="A825" s="273">
        <f>IF(F825="","", COUNTA($F$17:F825))</f>
        <v>669</v>
      </c>
      <c r="B825" s="110"/>
      <c r="C825" s="110"/>
      <c r="D825" s="111"/>
      <c r="E825" s="354" t="s">
        <v>932</v>
      </c>
      <c r="F825" s="356">
        <v>6442.55</v>
      </c>
      <c r="G825" s="432">
        <v>0.1</v>
      </c>
      <c r="H825" s="264">
        <f t="shared" si="672"/>
        <v>7086.8050000000003</v>
      </c>
      <c r="I825" s="431" t="s">
        <v>105</v>
      </c>
      <c r="J825" s="223" t="s">
        <v>90</v>
      </c>
      <c r="K825" s="223" t="s">
        <v>90</v>
      </c>
      <c r="L825" s="224">
        <v>0</v>
      </c>
      <c r="M825" s="265">
        <v>0</v>
      </c>
      <c r="N825" s="265">
        <v>0</v>
      </c>
      <c r="O825" s="265">
        <f t="shared" si="669"/>
        <v>0</v>
      </c>
      <c r="P825" s="265">
        <f t="shared" si="670"/>
        <v>0</v>
      </c>
      <c r="Q825" s="266">
        <f t="shared" si="671"/>
        <v>0</v>
      </c>
      <c r="R825" s="274"/>
    </row>
    <row r="826" spans="1:18" s="109" customFormat="1" ht="62.4" x14ac:dyDescent="0.3">
      <c r="A826" s="273">
        <f>IF(F826="","", COUNTA($F$17:F826))</f>
        <v>670</v>
      </c>
      <c r="B826" s="110"/>
      <c r="C826" s="110"/>
      <c r="D826" s="111"/>
      <c r="E826" s="354" t="s">
        <v>933</v>
      </c>
      <c r="F826" s="356">
        <v>2304.94</v>
      </c>
      <c r="G826" s="432">
        <v>0.1</v>
      </c>
      <c r="H826" s="264">
        <f t="shared" si="672"/>
        <v>2535.4340000000002</v>
      </c>
      <c r="I826" s="431" t="s">
        <v>105</v>
      </c>
      <c r="J826" s="223" t="s">
        <v>90</v>
      </c>
      <c r="K826" s="223" t="s">
        <v>90</v>
      </c>
      <c r="L826" s="224">
        <v>0</v>
      </c>
      <c r="M826" s="265">
        <v>0</v>
      </c>
      <c r="N826" s="265">
        <v>0</v>
      </c>
      <c r="O826" s="265">
        <f t="shared" si="669"/>
        <v>0</v>
      </c>
      <c r="P826" s="265">
        <f t="shared" si="670"/>
        <v>0</v>
      </c>
      <c r="Q826" s="266">
        <f t="shared" si="671"/>
        <v>0</v>
      </c>
      <c r="R826" s="274"/>
    </row>
    <row r="827" spans="1:18" s="109" customFormat="1" ht="62.4" x14ac:dyDescent="0.3">
      <c r="A827" s="273">
        <f>IF(F827="","", COUNTA($F$17:F827))</f>
        <v>671</v>
      </c>
      <c r="B827" s="110"/>
      <c r="C827" s="110"/>
      <c r="D827" s="111"/>
      <c r="E827" s="354" t="s">
        <v>934</v>
      </c>
      <c r="F827" s="356">
        <v>7144.58</v>
      </c>
      <c r="G827" s="432">
        <v>0.1</v>
      </c>
      <c r="H827" s="264">
        <f t="shared" si="672"/>
        <v>7859.0380000000005</v>
      </c>
      <c r="I827" s="431" t="s">
        <v>105</v>
      </c>
      <c r="J827" s="223" t="s">
        <v>90</v>
      </c>
      <c r="K827" s="223" t="s">
        <v>90</v>
      </c>
      <c r="L827" s="224">
        <v>0</v>
      </c>
      <c r="M827" s="265">
        <v>0</v>
      </c>
      <c r="N827" s="265">
        <v>0</v>
      </c>
      <c r="O827" s="265">
        <f t="shared" si="669"/>
        <v>0</v>
      </c>
      <c r="P827" s="265">
        <f t="shared" si="670"/>
        <v>0</v>
      </c>
      <c r="Q827" s="266">
        <f t="shared" si="671"/>
        <v>0</v>
      </c>
      <c r="R827" s="274"/>
    </row>
    <row r="828" spans="1:18" s="262" customFormat="1" ht="93.6" x14ac:dyDescent="0.3">
      <c r="A828" s="273">
        <f>IF(F828="","", COUNTA($F$17:F828))</f>
        <v>672</v>
      </c>
      <c r="B828" s="269"/>
      <c r="C828" s="269"/>
      <c r="D828" s="270"/>
      <c r="E828" s="354" t="s">
        <v>935</v>
      </c>
      <c r="F828" s="356">
        <v>4038.48</v>
      </c>
      <c r="G828" s="432">
        <v>0.1</v>
      </c>
      <c r="H828" s="264">
        <f t="shared" si="672"/>
        <v>4442.3280000000004</v>
      </c>
      <c r="I828" s="431" t="s">
        <v>105</v>
      </c>
      <c r="J828" s="223" t="s">
        <v>90</v>
      </c>
      <c r="K828" s="223" t="s">
        <v>90</v>
      </c>
      <c r="L828" s="224">
        <v>0</v>
      </c>
      <c r="M828" s="265">
        <v>0</v>
      </c>
      <c r="N828" s="265">
        <v>0</v>
      </c>
      <c r="O828" s="265">
        <f t="shared" si="669"/>
        <v>0</v>
      </c>
      <c r="P828" s="265">
        <f t="shared" si="670"/>
        <v>0</v>
      </c>
      <c r="Q828" s="266">
        <f t="shared" si="671"/>
        <v>0</v>
      </c>
      <c r="R828" s="274"/>
    </row>
    <row r="829" spans="1:18" s="262" customFormat="1" ht="78" x14ac:dyDescent="0.3">
      <c r="A829" s="273">
        <f>IF(F829="","", COUNTA($F$17:F829))</f>
        <v>673</v>
      </c>
      <c r="B829" s="269"/>
      <c r="C829" s="269"/>
      <c r="D829" s="270"/>
      <c r="E829" s="354" t="s">
        <v>936</v>
      </c>
      <c r="F829" s="356">
        <v>13763.98</v>
      </c>
      <c r="G829" s="432">
        <v>0.1</v>
      </c>
      <c r="H829" s="264">
        <f t="shared" si="672"/>
        <v>15140.378000000001</v>
      </c>
      <c r="I829" s="431" t="s">
        <v>105</v>
      </c>
      <c r="J829" s="223" t="s">
        <v>90</v>
      </c>
      <c r="K829" s="223" t="s">
        <v>90</v>
      </c>
      <c r="L829" s="224">
        <v>0</v>
      </c>
      <c r="M829" s="265">
        <v>0</v>
      </c>
      <c r="N829" s="265">
        <v>0</v>
      </c>
      <c r="O829" s="265">
        <f t="shared" si="669"/>
        <v>0</v>
      </c>
      <c r="P829" s="265">
        <f t="shared" si="670"/>
        <v>0</v>
      </c>
      <c r="Q829" s="266">
        <f t="shared" si="671"/>
        <v>0</v>
      </c>
      <c r="R829" s="274"/>
    </row>
    <row r="830" spans="1:18" s="262" customFormat="1" ht="78" x14ac:dyDescent="0.3">
      <c r="A830" s="273">
        <f>IF(F830="","", COUNTA($F$17:F830))</f>
        <v>674</v>
      </c>
      <c r="B830" s="269"/>
      <c r="C830" s="269"/>
      <c r="D830" s="270"/>
      <c r="E830" s="354" t="s">
        <v>937</v>
      </c>
      <c r="F830" s="356">
        <v>736.74</v>
      </c>
      <c r="G830" s="432">
        <v>0.1</v>
      </c>
      <c r="H830" s="264">
        <f t="shared" si="672"/>
        <v>810.41399999999999</v>
      </c>
      <c r="I830" s="431" t="s">
        <v>105</v>
      </c>
      <c r="J830" s="223" t="s">
        <v>90</v>
      </c>
      <c r="K830" s="223" t="s">
        <v>90</v>
      </c>
      <c r="L830" s="224">
        <v>0</v>
      </c>
      <c r="M830" s="265">
        <v>0</v>
      </c>
      <c r="N830" s="265">
        <v>0</v>
      </c>
      <c r="O830" s="265">
        <f t="shared" si="669"/>
        <v>0</v>
      </c>
      <c r="P830" s="265">
        <f t="shared" si="670"/>
        <v>0</v>
      </c>
      <c r="Q830" s="266">
        <f t="shared" si="671"/>
        <v>0</v>
      </c>
      <c r="R830" s="274"/>
    </row>
    <row r="831" spans="1:18" s="262" customFormat="1" x14ac:dyDescent="0.3">
      <c r="A831" s="273"/>
      <c r="B831" s="269"/>
      <c r="C831" s="269"/>
      <c r="D831" s="270"/>
      <c r="E831" s="365" t="s">
        <v>938</v>
      </c>
      <c r="F831" s="356"/>
      <c r="G831" s="355"/>
      <c r="H831" s="356"/>
      <c r="I831" s="355"/>
      <c r="J831" s="357"/>
      <c r="K831" s="285"/>
      <c r="L831" s="282"/>
      <c r="M831" s="283"/>
      <c r="N831" s="283"/>
      <c r="O831" s="283"/>
      <c r="P831" s="283"/>
      <c r="Q831" s="286"/>
      <c r="R831" s="284"/>
    </row>
    <row r="832" spans="1:18" s="262" customFormat="1" x14ac:dyDescent="0.3">
      <c r="A832" s="273">
        <f>IF(F832="","", COUNTA($F$17:F832))</f>
        <v>675</v>
      </c>
      <c r="B832" s="269"/>
      <c r="C832" s="269"/>
      <c r="D832" s="270"/>
      <c r="E832" s="360" t="s">
        <v>939</v>
      </c>
      <c r="F832" s="368">
        <v>39489.360000000001</v>
      </c>
      <c r="G832" s="432">
        <v>0.1</v>
      </c>
      <c r="H832" s="264">
        <f>F832+F832*G832</f>
        <v>43438.296000000002</v>
      </c>
      <c r="I832" s="431" t="s">
        <v>105</v>
      </c>
      <c r="J832" s="223" t="s">
        <v>90</v>
      </c>
      <c r="K832" s="223" t="s">
        <v>90</v>
      </c>
      <c r="L832" s="224">
        <v>0</v>
      </c>
      <c r="M832" s="265">
        <v>0</v>
      </c>
      <c r="N832" s="265">
        <v>0</v>
      </c>
      <c r="O832" s="265">
        <f>H832*M832</f>
        <v>0</v>
      </c>
      <c r="P832" s="265">
        <f>H832*N832</f>
        <v>0</v>
      </c>
      <c r="Q832" s="266">
        <f>O832+P832</f>
        <v>0</v>
      </c>
      <c r="R832" s="274"/>
    </row>
    <row r="833" spans="1:18" s="262" customFormat="1" x14ac:dyDescent="0.3">
      <c r="A833" s="273"/>
      <c r="B833" s="269"/>
      <c r="C833" s="269"/>
      <c r="D833" s="270"/>
      <c r="E833" s="365" t="s">
        <v>940</v>
      </c>
      <c r="F833" s="356"/>
      <c r="G833" s="355"/>
      <c r="H833" s="356"/>
      <c r="I833" s="355"/>
      <c r="J833" s="357"/>
      <c r="K833" s="285"/>
      <c r="L833" s="282"/>
      <c r="M833" s="283"/>
      <c r="N833" s="283"/>
      <c r="O833" s="283"/>
      <c r="P833" s="283"/>
      <c r="Q833" s="286"/>
      <c r="R833" s="284"/>
    </row>
    <row r="834" spans="1:18" s="262" customFormat="1" x14ac:dyDescent="0.3">
      <c r="A834" s="273">
        <f>IF(F834="","", COUNTA($F$17:F834))</f>
        <v>676</v>
      </c>
      <c r="B834" s="269"/>
      <c r="C834" s="269"/>
      <c r="D834" s="270"/>
      <c r="E834" s="358" t="s">
        <v>941</v>
      </c>
      <c r="F834" s="356">
        <v>1510.95</v>
      </c>
      <c r="G834" s="432">
        <v>0.1</v>
      </c>
      <c r="H834" s="264">
        <f>G834*F834+F834</f>
        <v>1662.0450000000001</v>
      </c>
      <c r="I834" s="431" t="s">
        <v>122</v>
      </c>
      <c r="J834" s="223" t="s">
        <v>90</v>
      </c>
      <c r="K834" s="223" t="s">
        <v>90</v>
      </c>
      <c r="L834" s="224">
        <v>0</v>
      </c>
      <c r="M834" s="265">
        <v>0</v>
      </c>
      <c r="N834" s="265">
        <v>0</v>
      </c>
      <c r="O834" s="265">
        <f>H834*M834</f>
        <v>0</v>
      </c>
      <c r="P834" s="265">
        <f>H834*N834</f>
        <v>0</v>
      </c>
      <c r="Q834" s="266">
        <f t="shared" ref="Q834" si="673">O834+P834</f>
        <v>0</v>
      </c>
      <c r="R834" s="274"/>
    </row>
    <row r="835" spans="1:18" s="262" customFormat="1" x14ac:dyDescent="0.3">
      <c r="A835" s="273"/>
      <c r="B835" s="269"/>
      <c r="C835" s="269"/>
      <c r="D835" s="270"/>
      <c r="E835" s="365" t="s">
        <v>942</v>
      </c>
      <c r="F835" s="356"/>
      <c r="G835" s="355"/>
      <c r="H835" s="356"/>
      <c r="I835" s="361"/>
      <c r="J835" s="357"/>
      <c r="K835" s="285"/>
      <c r="L835" s="282"/>
      <c r="M835" s="283"/>
      <c r="N835" s="283"/>
      <c r="O835" s="283"/>
      <c r="P835" s="283"/>
      <c r="Q835" s="286"/>
      <c r="R835" s="284"/>
    </row>
    <row r="836" spans="1:18" s="262" customFormat="1" x14ac:dyDescent="0.3">
      <c r="A836" s="273"/>
      <c r="B836" s="269"/>
      <c r="C836" s="269"/>
      <c r="D836" s="270"/>
      <c r="E836" s="364" t="s">
        <v>943</v>
      </c>
      <c r="F836" s="363"/>
      <c r="G836" s="362"/>
      <c r="H836" s="356"/>
      <c r="I836" s="355"/>
      <c r="J836" s="357"/>
      <c r="K836" s="285"/>
      <c r="L836" s="282"/>
      <c r="M836" s="283"/>
      <c r="N836" s="283"/>
      <c r="O836" s="283"/>
      <c r="P836" s="283"/>
      <c r="Q836" s="286"/>
      <c r="R836" s="284"/>
    </row>
    <row r="837" spans="1:18" s="262" customFormat="1" x14ac:dyDescent="0.3">
      <c r="A837" s="273"/>
      <c r="B837" s="269"/>
      <c r="C837" s="269"/>
      <c r="D837" s="270"/>
      <c r="E837" s="366" t="s">
        <v>944</v>
      </c>
      <c r="F837" s="369"/>
      <c r="G837" s="359"/>
      <c r="H837" s="356"/>
      <c r="I837" s="355"/>
      <c r="J837" s="357"/>
      <c r="K837" s="285"/>
      <c r="L837" s="282"/>
      <c r="M837" s="283"/>
      <c r="N837" s="283"/>
      <c r="O837" s="283"/>
      <c r="P837" s="283"/>
      <c r="Q837" s="286"/>
      <c r="R837" s="284"/>
    </row>
    <row r="838" spans="1:18" s="262" customFormat="1" x14ac:dyDescent="0.3">
      <c r="A838" s="273">
        <f>IF(F838="","", COUNTA($F$17:F838))</f>
        <v>677</v>
      </c>
      <c r="B838" s="269"/>
      <c r="C838" s="269"/>
      <c r="D838" s="270"/>
      <c r="E838" s="360" t="s">
        <v>945</v>
      </c>
      <c r="F838" s="369">
        <v>1956</v>
      </c>
      <c r="G838" s="432">
        <v>0.1</v>
      </c>
      <c r="H838" s="264">
        <f t="shared" ref="H838:H841" si="674">F838+F838*G838</f>
        <v>2151.6</v>
      </c>
      <c r="I838" s="431" t="s">
        <v>105</v>
      </c>
      <c r="J838" s="223" t="s">
        <v>90</v>
      </c>
      <c r="K838" s="223" t="s">
        <v>90</v>
      </c>
      <c r="L838" s="224">
        <v>0</v>
      </c>
      <c r="M838" s="265">
        <v>0</v>
      </c>
      <c r="N838" s="265">
        <v>0</v>
      </c>
      <c r="O838" s="265">
        <f t="shared" ref="O838:O841" si="675">H838*M838</f>
        <v>0</v>
      </c>
      <c r="P838" s="265">
        <f t="shared" ref="P838:P841" si="676">H838*N838</f>
        <v>0</v>
      </c>
      <c r="Q838" s="266">
        <f t="shared" ref="Q838:Q841" si="677">O838+P838</f>
        <v>0</v>
      </c>
      <c r="R838" s="274"/>
    </row>
    <row r="839" spans="1:18" s="262" customFormat="1" x14ac:dyDescent="0.3">
      <c r="A839" s="273">
        <f>IF(F839="","", COUNTA($F$17:F839))</f>
        <v>678</v>
      </c>
      <c r="B839" s="269"/>
      <c r="C839" s="269"/>
      <c r="D839" s="270"/>
      <c r="E839" s="360" t="s">
        <v>946</v>
      </c>
      <c r="F839" s="369">
        <v>3912</v>
      </c>
      <c r="G839" s="432">
        <v>0.1</v>
      </c>
      <c r="H839" s="264">
        <f t="shared" si="674"/>
        <v>4303.2</v>
      </c>
      <c r="I839" s="431" t="s">
        <v>105</v>
      </c>
      <c r="J839" s="223" t="s">
        <v>90</v>
      </c>
      <c r="K839" s="223" t="s">
        <v>90</v>
      </c>
      <c r="L839" s="224">
        <v>0</v>
      </c>
      <c r="M839" s="265">
        <v>0</v>
      </c>
      <c r="N839" s="265">
        <v>0</v>
      </c>
      <c r="O839" s="265">
        <f t="shared" si="675"/>
        <v>0</v>
      </c>
      <c r="P839" s="265">
        <f t="shared" si="676"/>
        <v>0</v>
      </c>
      <c r="Q839" s="266">
        <f t="shared" si="677"/>
        <v>0</v>
      </c>
      <c r="R839" s="274"/>
    </row>
    <row r="840" spans="1:18" s="262" customFormat="1" x14ac:dyDescent="0.3">
      <c r="A840" s="273">
        <f>IF(F840="","", COUNTA($F$17:F840))</f>
        <v>679</v>
      </c>
      <c r="B840" s="269"/>
      <c r="C840" s="269"/>
      <c r="D840" s="270"/>
      <c r="E840" s="360" t="s">
        <v>947</v>
      </c>
      <c r="F840" s="369">
        <v>1956</v>
      </c>
      <c r="G840" s="432">
        <v>0.1</v>
      </c>
      <c r="H840" s="264">
        <f t="shared" si="674"/>
        <v>2151.6</v>
      </c>
      <c r="I840" s="431" t="s">
        <v>105</v>
      </c>
      <c r="J840" s="223" t="s">
        <v>90</v>
      </c>
      <c r="K840" s="223" t="s">
        <v>90</v>
      </c>
      <c r="L840" s="224">
        <v>0</v>
      </c>
      <c r="M840" s="265">
        <v>0</v>
      </c>
      <c r="N840" s="265">
        <v>0</v>
      </c>
      <c r="O840" s="265">
        <f t="shared" si="675"/>
        <v>0</v>
      </c>
      <c r="P840" s="265">
        <f t="shared" si="676"/>
        <v>0</v>
      </c>
      <c r="Q840" s="266">
        <f t="shared" si="677"/>
        <v>0</v>
      </c>
      <c r="R840" s="274"/>
    </row>
    <row r="841" spans="1:18" s="262" customFormat="1" x14ac:dyDescent="0.3">
      <c r="A841" s="273">
        <f>IF(F841="","", COUNTA($F$17:F841))</f>
        <v>680</v>
      </c>
      <c r="B841" s="269"/>
      <c r="C841" s="269"/>
      <c r="D841" s="270"/>
      <c r="E841" s="360" t="s">
        <v>948</v>
      </c>
      <c r="F841" s="369">
        <v>3912</v>
      </c>
      <c r="G841" s="432">
        <v>0.1</v>
      </c>
      <c r="H841" s="264">
        <f t="shared" si="674"/>
        <v>4303.2</v>
      </c>
      <c r="I841" s="431" t="s">
        <v>105</v>
      </c>
      <c r="J841" s="223" t="s">
        <v>90</v>
      </c>
      <c r="K841" s="223" t="s">
        <v>90</v>
      </c>
      <c r="L841" s="224">
        <v>0</v>
      </c>
      <c r="M841" s="265">
        <v>0</v>
      </c>
      <c r="N841" s="265">
        <v>0</v>
      </c>
      <c r="O841" s="265">
        <f t="shared" si="675"/>
        <v>0</v>
      </c>
      <c r="P841" s="265">
        <f t="shared" si="676"/>
        <v>0</v>
      </c>
      <c r="Q841" s="266">
        <f t="shared" si="677"/>
        <v>0</v>
      </c>
      <c r="R841" s="274"/>
    </row>
    <row r="842" spans="1:18" s="262" customFormat="1" x14ac:dyDescent="0.3">
      <c r="A842" s="273"/>
      <c r="B842" s="269"/>
      <c r="C842" s="269"/>
      <c r="D842" s="270"/>
      <c r="E842" s="360"/>
      <c r="F842" s="369"/>
      <c r="G842" s="359"/>
      <c r="H842" s="356"/>
      <c r="I842" s="355"/>
      <c r="J842" s="357"/>
      <c r="K842" s="285"/>
      <c r="L842" s="282"/>
      <c r="M842" s="283"/>
      <c r="N842" s="283"/>
      <c r="O842" s="283"/>
      <c r="P842" s="283"/>
      <c r="Q842" s="286"/>
      <c r="R842" s="284"/>
    </row>
    <row r="843" spans="1:18" s="262" customFormat="1" x14ac:dyDescent="0.3">
      <c r="A843" s="273"/>
      <c r="B843" s="269"/>
      <c r="C843" s="269"/>
      <c r="D843" s="270"/>
      <c r="E843" s="367" t="s">
        <v>949</v>
      </c>
      <c r="F843" s="369"/>
      <c r="G843" s="359"/>
      <c r="H843" s="356"/>
      <c r="I843" s="355"/>
      <c r="J843" s="357"/>
      <c r="K843" s="285"/>
      <c r="L843" s="282"/>
      <c r="M843" s="283"/>
      <c r="N843" s="283"/>
      <c r="O843" s="283"/>
      <c r="P843" s="283"/>
      <c r="Q843" s="286"/>
      <c r="R843" s="284"/>
    </row>
    <row r="844" spans="1:18" s="262" customFormat="1" x14ac:dyDescent="0.3">
      <c r="A844" s="273">
        <f>IF(F844="","", COUNTA($F$17:F844))</f>
        <v>681</v>
      </c>
      <c r="B844" s="269"/>
      <c r="C844" s="269"/>
      <c r="D844" s="270"/>
      <c r="E844" s="360" t="s">
        <v>950</v>
      </c>
      <c r="F844" s="369">
        <v>2340</v>
      </c>
      <c r="G844" s="432">
        <v>0.1</v>
      </c>
      <c r="H844" s="264">
        <f t="shared" ref="H844:H847" si="678">F844+F844*G844</f>
        <v>2574</v>
      </c>
      <c r="I844" s="431" t="s">
        <v>105</v>
      </c>
      <c r="J844" s="223" t="s">
        <v>90</v>
      </c>
      <c r="K844" s="223" t="s">
        <v>90</v>
      </c>
      <c r="L844" s="224">
        <v>0</v>
      </c>
      <c r="M844" s="265">
        <v>0</v>
      </c>
      <c r="N844" s="265">
        <v>0</v>
      </c>
      <c r="O844" s="265">
        <f t="shared" ref="O844:O847" si="679">H844*M844</f>
        <v>0</v>
      </c>
      <c r="P844" s="265">
        <f t="shared" ref="P844:P847" si="680">H844*N844</f>
        <v>0</v>
      </c>
      <c r="Q844" s="266">
        <f t="shared" ref="Q844:Q847" si="681">O844+P844</f>
        <v>0</v>
      </c>
      <c r="R844" s="274"/>
    </row>
    <row r="845" spans="1:18" s="262" customFormat="1" x14ac:dyDescent="0.3">
      <c r="A845" s="273">
        <f>IF(F845="","", COUNTA($F$17:F845))</f>
        <v>682</v>
      </c>
      <c r="B845" s="269"/>
      <c r="C845" s="269"/>
      <c r="D845" s="270"/>
      <c r="E845" s="360" t="s">
        <v>119</v>
      </c>
      <c r="F845" s="369">
        <v>4680</v>
      </c>
      <c r="G845" s="432">
        <v>0.1</v>
      </c>
      <c r="H845" s="264">
        <f t="shared" si="678"/>
        <v>5148</v>
      </c>
      <c r="I845" s="431" t="s">
        <v>105</v>
      </c>
      <c r="J845" s="223" t="s">
        <v>90</v>
      </c>
      <c r="K845" s="223" t="s">
        <v>90</v>
      </c>
      <c r="L845" s="224">
        <v>0</v>
      </c>
      <c r="M845" s="265">
        <v>0</v>
      </c>
      <c r="N845" s="265">
        <v>0</v>
      </c>
      <c r="O845" s="265">
        <f t="shared" si="679"/>
        <v>0</v>
      </c>
      <c r="P845" s="265">
        <f t="shared" si="680"/>
        <v>0</v>
      </c>
      <c r="Q845" s="266">
        <f t="shared" si="681"/>
        <v>0</v>
      </c>
      <c r="R845" s="274"/>
    </row>
    <row r="846" spans="1:18" s="262" customFormat="1" x14ac:dyDescent="0.3">
      <c r="A846" s="273">
        <f>IF(F846="","", COUNTA($F$17:F846))</f>
        <v>683</v>
      </c>
      <c r="B846" s="269"/>
      <c r="C846" s="269"/>
      <c r="D846" s="270"/>
      <c r="E846" s="360" t="s">
        <v>947</v>
      </c>
      <c r="F846" s="369">
        <v>2340</v>
      </c>
      <c r="G846" s="432">
        <v>0.1</v>
      </c>
      <c r="H846" s="264">
        <f t="shared" si="678"/>
        <v>2574</v>
      </c>
      <c r="I846" s="431" t="s">
        <v>105</v>
      </c>
      <c r="J846" s="223" t="s">
        <v>90</v>
      </c>
      <c r="K846" s="223" t="s">
        <v>90</v>
      </c>
      <c r="L846" s="224">
        <v>0</v>
      </c>
      <c r="M846" s="265">
        <v>0</v>
      </c>
      <c r="N846" s="265">
        <v>0</v>
      </c>
      <c r="O846" s="265">
        <f t="shared" si="679"/>
        <v>0</v>
      </c>
      <c r="P846" s="265">
        <f t="shared" si="680"/>
        <v>0</v>
      </c>
      <c r="Q846" s="266">
        <f t="shared" si="681"/>
        <v>0</v>
      </c>
      <c r="R846" s="274"/>
    </row>
    <row r="847" spans="1:18" s="262" customFormat="1" x14ac:dyDescent="0.3">
      <c r="A847" s="273">
        <f>IF(F847="","", COUNTA($F$17:F847))</f>
        <v>684</v>
      </c>
      <c r="B847" s="269"/>
      <c r="C847" s="269"/>
      <c r="D847" s="270"/>
      <c r="E847" s="360" t="s">
        <v>948</v>
      </c>
      <c r="F847" s="369">
        <v>4680</v>
      </c>
      <c r="G847" s="432">
        <v>0.1</v>
      </c>
      <c r="H847" s="264">
        <f t="shared" si="678"/>
        <v>5148</v>
      </c>
      <c r="I847" s="431" t="s">
        <v>105</v>
      </c>
      <c r="J847" s="223" t="s">
        <v>90</v>
      </c>
      <c r="K847" s="223" t="s">
        <v>90</v>
      </c>
      <c r="L847" s="224">
        <v>0</v>
      </c>
      <c r="M847" s="265">
        <v>0</v>
      </c>
      <c r="N847" s="265">
        <v>0</v>
      </c>
      <c r="O847" s="265">
        <f t="shared" si="679"/>
        <v>0</v>
      </c>
      <c r="P847" s="265">
        <f t="shared" si="680"/>
        <v>0</v>
      </c>
      <c r="Q847" s="266">
        <f t="shared" si="681"/>
        <v>0</v>
      </c>
      <c r="R847" s="274"/>
    </row>
    <row r="848" spans="1:18" s="262" customFormat="1" x14ac:dyDescent="0.3">
      <c r="A848" s="273"/>
      <c r="B848" s="269"/>
      <c r="C848" s="269"/>
      <c r="D848" s="270"/>
      <c r="E848" s="360"/>
      <c r="F848" s="369"/>
      <c r="G848" s="359"/>
      <c r="H848" s="356"/>
      <c r="I848" s="355"/>
      <c r="J848" s="357"/>
      <c r="K848" s="285"/>
      <c r="L848" s="282"/>
      <c r="M848" s="283"/>
      <c r="N848" s="283"/>
      <c r="O848" s="283"/>
      <c r="P848" s="283"/>
      <c r="Q848" s="286"/>
      <c r="R848" s="284"/>
    </row>
    <row r="849" spans="1:18" s="262" customFormat="1" x14ac:dyDescent="0.3">
      <c r="A849" s="273"/>
      <c r="B849" s="269"/>
      <c r="C849" s="269"/>
      <c r="D849" s="270"/>
      <c r="E849" s="367" t="s">
        <v>951</v>
      </c>
      <c r="F849" s="369"/>
      <c r="G849" s="359"/>
      <c r="H849" s="356"/>
      <c r="I849" s="355"/>
      <c r="J849" s="357"/>
      <c r="K849" s="285"/>
      <c r="L849" s="282"/>
      <c r="M849" s="283"/>
      <c r="N849" s="283"/>
      <c r="O849" s="283"/>
      <c r="P849" s="283"/>
      <c r="Q849" s="286"/>
      <c r="R849" s="284"/>
    </row>
    <row r="850" spans="1:18" s="262" customFormat="1" x14ac:dyDescent="0.3">
      <c r="A850" s="273">
        <f>IF(F850="","", COUNTA($F$17:F850))</f>
        <v>685</v>
      </c>
      <c r="B850" s="269"/>
      <c r="C850" s="269"/>
      <c r="D850" s="270"/>
      <c r="E850" s="360" t="s">
        <v>952</v>
      </c>
      <c r="F850" s="369">
        <v>1332</v>
      </c>
      <c r="G850" s="432">
        <v>0.1</v>
      </c>
      <c r="H850" s="264">
        <f t="shared" ref="H850:H853" si="682">F850+F850*G850</f>
        <v>1465.2</v>
      </c>
      <c r="I850" s="431" t="s">
        <v>105</v>
      </c>
      <c r="J850" s="223" t="s">
        <v>90</v>
      </c>
      <c r="K850" s="223" t="s">
        <v>90</v>
      </c>
      <c r="L850" s="224">
        <v>0</v>
      </c>
      <c r="M850" s="265">
        <v>0</v>
      </c>
      <c r="N850" s="265">
        <v>0</v>
      </c>
      <c r="O850" s="265">
        <f t="shared" ref="O850:O853" si="683">H850*M850</f>
        <v>0</v>
      </c>
      <c r="P850" s="265">
        <f t="shared" ref="P850:P853" si="684">H850*N850</f>
        <v>0</v>
      </c>
      <c r="Q850" s="266">
        <f t="shared" ref="Q850:Q853" si="685">O850+P850</f>
        <v>0</v>
      </c>
      <c r="R850" s="274"/>
    </row>
    <row r="851" spans="1:18" s="262" customFormat="1" x14ac:dyDescent="0.3">
      <c r="A851" s="273">
        <f>IF(F851="","", COUNTA($F$17:F851))</f>
        <v>686</v>
      </c>
      <c r="B851" s="269"/>
      <c r="C851" s="269"/>
      <c r="D851" s="270"/>
      <c r="E851" s="360" t="s">
        <v>119</v>
      </c>
      <c r="F851" s="369">
        <v>1332</v>
      </c>
      <c r="G851" s="432">
        <v>0.1</v>
      </c>
      <c r="H851" s="264">
        <f t="shared" si="682"/>
        <v>1465.2</v>
      </c>
      <c r="I851" s="431" t="s">
        <v>105</v>
      </c>
      <c r="J851" s="223" t="s">
        <v>90</v>
      </c>
      <c r="K851" s="223" t="s">
        <v>90</v>
      </c>
      <c r="L851" s="224">
        <v>0</v>
      </c>
      <c r="M851" s="265">
        <v>0</v>
      </c>
      <c r="N851" s="265">
        <v>0</v>
      </c>
      <c r="O851" s="265">
        <f t="shared" si="683"/>
        <v>0</v>
      </c>
      <c r="P851" s="265">
        <f t="shared" si="684"/>
        <v>0</v>
      </c>
      <c r="Q851" s="266">
        <f t="shared" si="685"/>
        <v>0</v>
      </c>
      <c r="R851" s="274"/>
    </row>
    <row r="852" spans="1:18" s="262" customFormat="1" x14ac:dyDescent="0.3">
      <c r="A852" s="273">
        <f>IF(F852="","", COUNTA($F$17:F852))</f>
        <v>687</v>
      </c>
      <c r="B852" s="269"/>
      <c r="C852" s="269"/>
      <c r="D852" s="270"/>
      <c r="E852" s="360" t="s">
        <v>947</v>
      </c>
      <c r="F852" s="369">
        <v>1332</v>
      </c>
      <c r="G852" s="432">
        <v>0.1</v>
      </c>
      <c r="H852" s="264">
        <f t="shared" si="682"/>
        <v>1465.2</v>
      </c>
      <c r="I852" s="431" t="s">
        <v>105</v>
      </c>
      <c r="J852" s="223" t="s">
        <v>90</v>
      </c>
      <c r="K852" s="223" t="s">
        <v>90</v>
      </c>
      <c r="L852" s="224">
        <v>0</v>
      </c>
      <c r="M852" s="265">
        <v>0</v>
      </c>
      <c r="N852" s="265">
        <v>0</v>
      </c>
      <c r="O852" s="265">
        <f t="shared" si="683"/>
        <v>0</v>
      </c>
      <c r="P852" s="265">
        <f t="shared" si="684"/>
        <v>0</v>
      </c>
      <c r="Q852" s="266">
        <f t="shared" si="685"/>
        <v>0</v>
      </c>
      <c r="R852" s="274"/>
    </row>
    <row r="853" spans="1:18" s="262" customFormat="1" x14ac:dyDescent="0.3">
      <c r="A853" s="273">
        <f>IF(F853="","", COUNTA($F$17:F853))</f>
        <v>688</v>
      </c>
      <c r="B853" s="269"/>
      <c r="C853" s="269"/>
      <c r="D853" s="270"/>
      <c r="E853" s="360" t="s">
        <v>948</v>
      </c>
      <c r="F853" s="369">
        <v>1332</v>
      </c>
      <c r="G853" s="432">
        <v>0.1</v>
      </c>
      <c r="H853" s="264">
        <f t="shared" si="682"/>
        <v>1465.2</v>
      </c>
      <c r="I853" s="431" t="s">
        <v>105</v>
      </c>
      <c r="J853" s="223" t="s">
        <v>90</v>
      </c>
      <c r="K853" s="223" t="s">
        <v>90</v>
      </c>
      <c r="L853" s="224">
        <v>0</v>
      </c>
      <c r="M853" s="265">
        <v>0</v>
      </c>
      <c r="N853" s="265">
        <v>0</v>
      </c>
      <c r="O853" s="265">
        <f t="shared" si="683"/>
        <v>0</v>
      </c>
      <c r="P853" s="265">
        <f t="shared" si="684"/>
        <v>0</v>
      </c>
      <c r="Q853" s="266">
        <f t="shared" si="685"/>
        <v>0</v>
      </c>
      <c r="R853" s="274"/>
    </row>
    <row r="854" spans="1:18" s="262" customFormat="1" x14ac:dyDescent="0.3">
      <c r="A854" s="273"/>
      <c r="B854" s="269"/>
      <c r="C854" s="269"/>
      <c r="D854" s="270"/>
      <c r="E854" s="360"/>
      <c r="F854" s="369"/>
      <c r="G854" s="359"/>
      <c r="H854" s="356"/>
      <c r="I854" s="355"/>
      <c r="J854" s="357"/>
      <c r="K854" s="285"/>
      <c r="L854" s="282"/>
      <c r="M854" s="283"/>
      <c r="N854" s="283"/>
      <c r="O854" s="283"/>
      <c r="P854" s="283"/>
      <c r="Q854" s="286"/>
      <c r="R854" s="284"/>
    </row>
    <row r="855" spans="1:18" s="262" customFormat="1" x14ac:dyDescent="0.3">
      <c r="A855" s="273"/>
      <c r="B855" s="269"/>
      <c r="C855" s="269"/>
      <c r="D855" s="270"/>
      <c r="E855" s="367" t="s">
        <v>953</v>
      </c>
      <c r="F855" s="369"/>
      <c r="G855" s="359"/>
      <c r="H855" s="356"/>
      <c r="I855" s="355"/>
      <c r="J855" s="357"/>
      <c r="K855" s="285"/>
      <c r="L855" s="282"/>
      <c r="M855" s="283"/>
      <c r="N855" s="283"/>
      <c r="O855" s="283"/>
      <c r="P855" s="283"/>
      <c r="Q855" s="286"/>
      <c r="R855" s="284"/>
    </row>
    <row r="856" spans="1:18" s="262" customFormat="1" x14ac:dyDescent="0.3">
      <c r="A856" s="273">
        <f>IF(F856="","", COUNTA($F$17:F856))</f>
        <v>689</v>
      </c>
      <c r="B856" s="269"/>
      <c r="C856" s="269"/>
      <c r="D856" s="270"/>
      <c r="E856" s="360" t="s">
        <v>952</v>
      </c>
      <c r="F856" s="369">
        <v>900</v>
      </c>
      <c r="G856" s="432">
        <v>0.1</v>
      </c>
      <c r="H856" s="264">
        <f t="shared" ref="H856:H859" si="686">F856+F856*G856</f>
        <v>990</v>
      </c>
      <c r="I856" s="431" t="s">
        <v>105</v>
      </c>
      <c r="J856" s="223" t="s">
        <v>90</v>
      </c>
      <c r="K856" s="223" t="s">
        <v>90</v>
      </c>
      <c r="L856" s="224">
        <v>0</v>
      </c>
      <c r="M856" s="265">
        <v>0</v>
      </c>
      <c r="N856" s="265">
        <v>0</v>
      </c>
      <c r="O856" s="265">
        <f t="shared" ref="O856:O859" si="687">H856*M856</f>
        <v>0</v>
      </c>
      <c r="P856" s="265">
        <f t="shared" ref="P856:P859" si="688">H856*N856</f>
        <v>0</v>
      </c>
      <c r="Q856" s="266">
        <f t="shared" ref="Q856:Q859" si="689">O856+P856</f>
        <v>0</v>
      </c>
      <c r="R856" s="274"/>
    </row>
    <row r="857" spans="1:18" s="262" customFormat="1" x14ac:dyDescent="0.3">
      <c r="A857" s="273">
        <f>IF(F857="","", COUNTA($F$17:F857))</f>
        <v>690</v>
      </c>
      <c r="B857" s="269"/>
      <c r="C857" s="269"/>
      <c r="D857" s="270"/>
      <c r="E857" s="360" t="s">
        <v>119</v>
      </c>
      <c r="F857" s="369">
        <v>900</v>
      </c>
      <c r="G857" s="432">
        <v>0.1</v>
      </c>
      <c r="H857" s="264">
        <f t="shared" si="686"/>
        <v>990</v>
      </c>
      <c r="I857" s="431" t="s">
        <v>105</v>
      </c>
      <c r="J857" s="223" t="s">
        <v>90</v>
      </c>
      <c r="K857" s="223" t="s">
        <v>90</v>
      </c>
      <c r="L857" s="224">
        <v>0</v>
      </c>
      <c r="M857" s="265">
        <v>0</v>
      </c>
      <c r="N857" s="265">
        <v>0</v>
      </c>
      <c r="O857" s="265">
        <f t="shared" si="687"/>
        <v>0</v>
      </c>
      <c r="P857" s="265">
        <f t="shared" si="688"/>
        <v>0</v>
      </c>
      <c r="Q857" s="266">
        <f t="shared" si="689"/>
        <v>0</v>
      </c>
      <c r="R857" s="274"/>
    </row>
    <row r="858" spans="1:18" s="262" customFormat="1" x14ac:dyDescent="0.3">
      <c r="A858" s="273">
        <f>IF(F858="","", COUNTA($F$17:F858))</f>
        <v>691</v>
      </c>
      <c r="B858" s="269"/>
      <c r="C858" s="269"/>
      <c r="D858" s="270"/>
      <c r="E858" s="360" t="s">
        <v>947</v>
      </c>
      <c r="F858" s="369">
        <v>900</v>
      </c>
      <c r="G858" s="432">
        <v>0.1</v>
      </c>
      <c r="H858" s="264">
        <f t="shared" si="686"/>
        <v>990</v>
      </c>
      <c r="I858" s="431" t="s">
        <v>105</v>
      </c>
      <c r="J858" s="223" t="s">
        <v>90</v>
      </c>
      <c r="K858" s="223" t="s">
        <v>90</v>
      </c>
      <c r="L858" s="224">
        <v>0</v>
      </c>
      <c r="M858" s="265">
        <v>0</v>
      </c>
      <c r="N858" s="265">
        <v>0</v>
      </c>
      <c r="O858" s="265">
        <f t="shared" si="687"/>
        <v>0</v>
      </c>
      <c r="P858" s="265">
        <f t="shared" si="688"/>
        <v>0</v>
      </c>
      <c r="Q858" s="266">
        <f t="shared" si="689"/>
        <v>0</v>
      </c>
      <c r="R858" s="274"/>
    </row>
    <row r="859" spans="1:18" s="262" customFormat="1" x14ac:dyDescent="0.3">
      <c r="A859" s="273">
        <f>IF(F859="","", COUNTA($F$17:F859))</f>
        <v>692</v>
      </c>
      <c r="B859" s="269"/>
      <c r="C859" s="269"/>
      <c r="D859" s="270"/>
      <c r="E859" s="360" t="s">
        <v>948</v>
      </c>
      <c r="F859" s="369">
        <v>900</v>
      </c>
      <c r="G859" s="432">
        <v>0.1</v>
      </c>
      <c r="H859" s="264">
        <f t="shared" si="686"/>
        <v>990</v>
      </c>
      <c r="I859" s="431" t="s">
        <v>105</v>
      </c>
      <c r="J859" s="223" t="s">
        <v>90</v>
      </c>
      <c r="K859" s="223" t="s">
        <v>90</v>
      </c>
      <c r="L859" s="224">
        <v>0</v>
      </c>
      <c r="M859" s="265">
        <v>0</v>
      </c>
      <c r="N859" s="265">
        <v>0</v>
      </c>
      <c r="O859" s="265">
        <f t="shared" si="687"/>
        <v>0</v>
      </c>
      <c r="P859" s="265">
        <f t="shared" si="688"/>
        <v>0</v>
      </c>
      <c r="Q859" s="266">
        <f t="shared" si="689"/>
        <v>0</v>
      </c>
      <c r="R859" s="274"/>
    </row>
    <row r="860" spans="1:18" s="262" customFormat="1" x14ac:dyDescent="0.3">
      <c r="A860" s="273"/>
      <c r="B860" s="269"/>
      <c r="C860" s="269"/>
      <c r="D860" s="270"/>
      <c r="E860" s="360"/>
      <c r="F860" s="369"/>
      <c r="G860" s="359"/>
      <c r="H860" s="356"/>
      <c r="I860" s="355"/>
      <c r="J860" s="357"/>
      <c r="K860" s="285"/>
      <c r="L860" s="282"/>
      <c r="M860" s="283"/>
      <c r="N860" s="283"/>
      <c r="O860" s="283"/>
      <c r="P860" s="283"/>
      <c r="Q860" s="286"/>
      <c r="R860" s="284"/>
    </row>
    <row r="861" spans="1:18" s="262" customFormat="1" x14ac:dyDescent="0.3">
      <c r="A861" s="273"/>
      <c r="B861" s="269"/>
      <c r="C861" s="269"/>
      <c r="D861" s="270"/>
      <c r="E861" s="367" t="s">
        <v>954</v>
      </c>
      <c r="F861" s="369"/>
      <c r="G861" s="359"/>
      <c r="H861" s="356"/>
      <c r="I861" s="355"/>
      <c r="J861" s="357"/>
      <c r="K861" s="285"/>
      <c r="L861" s="282"/>
      <c r="M861" s="283"/>
      <c r="N861" s="283"/>
      <c r="O861" s="283"/>
      <c r="P861" s="283"/>
      <c r="Q861" s="286"/>
      <c r="R861" s="284"/>
    </row>
    <row r="862" spans="1:18" s="262" customFormat="1" x14ac:dyDescent="0.3">
      <c r="A862" s="273">
        <f>IF(F862="","", COUNTA($F$17:F862))</f>
        <v>693</v>
      </c>
      <c r="B862" s="269"/>
      <c r="C862" s="269"/>
      <c r="D862" s="270"/>
      <c r="E862" s="360" t="s">
        <v>945</v>
      </c>
      <c r="F862" s="369">
        <v>480</v>
      </c>
      <c r="G862" s="432">
        <v>0.1</v>
      </c>
      <c r="H862" s="264">
        <f t="shared" ref="H862:H865" si="690">F862+F862*G862</f>
        <v>528</v>
      </c>
      <c r="I862" s="431" t="s">
        <v>105</v>
      </c>
      <c r="J862" s="223" t="s">
        <v>90</v>
      </c>
      <c r="K862" s="223" t="s">
        <v>90</v>
      </c>
      <c r="L862" s="224">
        <v>0</v>
      </c>
      <c r="M862" s="265">
        <v>0</v>
      </c>
      <c r="N862" s="265">
        <v>0</v>
      </c>
      <c r="O862" s="265">
        <f t="shared" ref="O862:O865" si="691">H862*M862</f>
        <v>0</v>
      </c>
      <c r="P862" s="265">
        <f t="shared" ref="P862:P865" si="692">H862*N862</f>
        <v>0</v>
      </c>
      <c r="Q862" s="266">
        <f t="shared" ref="Q862:Q865" si="693">O862+P862</f>
        <v>0</v>
      </c>
      <c r="R862" s="274"/>
    </row>
    <row r="863" spans="1:18" s="262" customFormat="1" ht="31.2" x14ac:dyDescent="0.3">
      <c r="A863" s="273">
        <f>IF(F863="","", COUNTA($F$17:F863))</f>
        <v>694</v>
      </c>
      <c r="B863" s="269"/>
      <c r="C863" s="269"/>
      <c r="D863" s="270"/>
      <c r="E863" s="360" t="s">
        <v>955</v>
      </c>
      <c r="F863" s="369">
        <v>960</v>
      </c>
      <c r="G863" s="432">
        <v>0.1</v>
      </c>
      <c r="H863" s="264">
        <f t="shared" si="690"/>
        <v>1056</v>
      </c>
      <c r="I863" s="431" t="s">
        <v>105</v>
      </c>
      <c r="J863" s="223" t="s">
        <v>90</v>
      </c>
      <c r="K863" s="223" t="s">
        <v>90</v>
      </c>
      <c r="L863" s="224">
        <v>0</v>
      </c>
      <c r="M863" s="265">
        <v>0</v>
      </c>
      <c r="N863" s="265">
        <v>0</v>
      </c>
      <c r="O863" s="265">
        <f t="shared" si="691"/>
        <v>0</v>
      </c>
      <c r="P863" s="265">
        <f t="shared" si="692"/>
        <v>0</v>
      </c>
      <c r="Q863" s="266">
        <f t="shared" si="693"/>
        <v>0</v>
      </c>
      <c r="R863" s="274"/>
    </row>
    <row r="864" spans="1:18" s="262" customFormat="1" x14ac:dyDescent="0.3">
      <c r="A864" s="273">
        <f>IF(F864="","", COUNTA($F$17:F864))</f>
        <v>695</v>
      </c>
      <c r="B864" s="269"/>
      <c r="C864" s="269"/>
      <c r="D864" s="270"/>
      <c r="E864" s="360" t="s">
        <v>947</v>
      </c>
      <c r="F864" s="369">
        <v>480</v>
      </c>
      <c r="G864" s="432">
        <v>0.1</v>
      </c>
      <c r="H864" s="264">
        <f t="shared" si="690"/>
        <v>528</v>
      </c>
      <c r="I864" s="431" t="s">
        <v>105</v>
      </c>
      <c r="J864" s="223" t="s">
        <v>90</v>
      </c>
      <c r="K864" s="223" t="s">
        <v>90</v>
      </c>
      <c r="L864" s="224">
        <v>0</v>
      </c>
      <c r="M864" s="265">
        <v>0</v>
      </c>
      <c r="N864" s="265">
        <v>0</v>
      </c>
      <c r="O864" s="265">
        <f t="shared" si="691"/>
        <v>0</v>
      </c>
      <c r="P864" s="265">
        <f t="shared" si="692"/>
        <v>0</v>
      </c>
      <c r="Q864" s="266">
        <f t="shared" si="693"/>
        <v>0</v>
      </c>
      <c r="R864" s="274"/>
    </row>
    <row r="865" spans="1:18" s="262" customFormat="1" x14ac:dyDescent="0.3">
      <c r="A865" s="273">
        <f>IF(F865="","", COUNTA($F$17:F865))</f>
        <v>696</v>
      </c>
      <c r="B865" s="269"/>
      <c r="C865" s="269"/>
      <c r="D865" s="270"/>
      <c r="E865" s="360" t="s">
        <v>948</v>
      </c>
      <c r="F865" s="369">
        <v>320</v>
      </c>
      <c r="G865" s="432">
        <v>0.1</v>
      </c>
      <c r="H865" s="264">
        <f t="shared" si="690"/>
        <v>352</v>
      </c>
      <c r="I865" s="431" t="s">
        <v>105</v>
      </c>
      <c r="J865" s="223" t="s">
        <v>90</v>
      </c>
      <c r="K865" s="223" t="s">
        <v>90</v>
      </c>
      <c r="L865" s="224">
        <v>0</v>
      </c>
      <c r="M865" s="265">
        <v>0</v>
      </c>
      <c r="N865" s="265">
        <v>0</v>
      </c>
      <c r="O865" s="265">
        <f t="shared" si="691"/>
        <v>0</v>
      </c>
      <c r="P865" s="265">
        <f t="shared" si="692"/>
        <v>0</v>
      </c>
      <c r="Q865" s="266">
        <f t="shared" si="693"/>
        <v>0</v>
      </c>
      <c r="R865" s="274"/>
    </row>
    <row r="866" spans="1:18" s="262" customFormat="1" x14ac:dyDescent="0.3">
      <c r="A866" s="273"/>
      <c r="B866" s="269"/>
      <c r="C866" s="269"/>
      <c r="D866" s="270"/>
      <c r="E866" s="360"/>
      <c r="F866" s="369"/>
      <c r="G866" s="359"/>
      <c r="H866" s="356"/>
      <c r="I866" s="355"/>
      <c r="J866" s="357"/>
      <c r="K866" s="285"/>
      <c r="L866" s="282"/>
      <c r="M866" s="283"/>
      <c r="N866" s="283"/>
      <c r="O866" s="283"/>
      <c r="P866" s="283"/>
      <c r="Q866" s="286"/>
      <c r="R866" s="284"/>
    </row>
    <row r="867" spans="1:18" s="262" customFormat="1" x14ac:dyDescent="0.3">
      <c r="A867" s="273"/>
      <c r="B867" s="269"/>
      <c r="C867" s="269"/>
      <c r="D867" s="270"/>
      <c r="E867" s="367" t="s">
        <v>956</v>
      </c>
      <c r="F867" s="369"/>
      <c r="G867" s="359"/>
      <c r="H867" s="356"/>
      <c r="I867" s="355"/>
      <c r="J867" s="357"/>
      <c r="K867" s="285"/>
      <c r="L867" s="282"/>
      <c r="M867" s="283"/>
      <c r="N867" s="283"/>
      <c r="O867" s="283"/>
      <c r="P867" s="283"/>
      <c r="Q867" s="286"/>
      <c r="R867" s="284"/>
    </row>
    <row r="868" spans="1:18" s="262" customFormat="1" x14ac:dyDescent="0.3">
      <c r="A868" s="273">
        <f>IF(F868="","", COUNTA($F$17:F868))</f>
        <v>697</v>
      </c>
      <c r="B868" s="269"/>
      <c r="C868" s="269"/>
      <c r="D868" s="270"/>
      <c r="E868" s="360" t="s">
        <v>952</v>
      </c>
      <c r="F868" s="369">
        <v>264</v>
      </c>
      <c r="G868" s="432">
        <v>0.1</v>
      </c>
      <c r="H868" s="264">
        <f t="shared" ref="H868:H871" si="694">F868+F868*G868</f>
        <v>290.39999999999998</v>
      </c>
      <c r="I868" s="431" t="s">
        <v>105</v>
      </c>
      <c r="J868" s="223" t="s">
        <v>90</v>
      </c>
      <c r="K868" s="223" t="s">
        <v>90</v>
      </c>
      <c r="L868" s="224">
        <v>0</v>
      </c>
      <c r="M868" s="265">
        <v>0</v>
      </c>
      <c r="N868" s="265">
        <v>0</v>
      </c>
      <c r="O868" s="265">
        <f t="shared" ref="O868:O871" si="695">H868*M868</f>
        <v>0</v>
      </c>
      <c r="P868" s="265">
        <f t="shared" ref="P868:P871" si="696">H868*N868</f>
        <v>0</v>
      </c>
      <c r="Q868" s="266">
        <f t="shared" ref="Q868:Q871" si="697">O868+P868</f>
        <v>0</v>
      </c>
      <c r="R868" s="274"/>
    </row>
    <row r="869" spans="1:18" s="262" customFormat="1" x14ac:dyDescent="0.3">
      <c r="A869" s="273">
        <f>IF(F869="","", COUNTA($F$17:F869))</f>
        <v>698</v>
      </c>
      <c r="B869" s="269"/>
      <c r="C869" s="269"/>
      <c r="D869" s="270"/>
      <c r="E869" s="360" t="s">
        <v>957</v>
      </c>
      <c r="F869" s="369">
        <v>264</v>
      </c>
      <c r="G869" s="432">
        <v>0.1</v>
      </c>
      <c r="H869" s="264">
        <f t="shared" si="694"/>
        <v>290.39999999999998</v>
      </c>
      <c r="I869" s="431" t="s">
        <v>105</v>
      </c>
      <c r="J869" s="223" t="s">
        <v>90</v>
      </c>
      <c r="K869" s="223" t="s">
        <v>90</v>
      </c>
      <c r="L869" s="224">
        <v>0</v>
      </c>
      <c r="M869" s="265">
        <v>0</v>
      </c>
      <c r="N869" s="265">
        <v>0</v>
      </c>
      <c r="O869" s="265">
        <f t="shared" si="695"/>
        <v>0</v>
      </c>
      <c r="P869" s="265">
        <f t="shared" si="696"/>
        <v>0</v>
      </c>
      <c r="Q869" s="266">
        <f t="shared" si="697"/>
        <v>0</v>
      </c>
      <c r="R869" s="274"/>
    </row>
    <row r="870" spans="1:18" s="262" customFormat="1" x14ac:dyDescent="0.3">
      <c r="A870" s="273">
        <f>IF(F870="","", COUNTA($F$17:F870))</f>
        <v>699</v>
      </c>
      <c r="B870" s="269"/>
      <c r="C870" s="269"/>
      <c r="D870" s="270"/>
      <c r="E870" s="360" t="s">
        <v>947</v>
      </c>
      <c r="F870" s="369">
        <v>264</v>
      </c>
      <c r="G870" s="432">
        <v>0.1</v>
      </c>
      <c r="H870" s="264">
        <f t="shared" si="694"/>
        <v>290.39999999999998</v>
      </c>
      <c r="I870" s="431" t="s">
        <v>105</v>
      </c>
      <c r="J870" s="223" t="s">
        <v>90</v>
      </c>
      <c r="K870" s="223" t="s">
        <v>90</v>
      </c>
      <c r="L870" s="224">
        <v>0</v>
      </c>
      <c r="M870" s="265">
        <v>0</v>
      </c>
      <c r="N870" s="265">
        <v>0</v>
      </c>
      <c r="O870" s="265">
        <f t="shared" si="695"/>
        <v>0</v>
      </c>
      <c r="P870" s="265">
        <f t="shared" si="696"/>
        <v>0</v>
      </c>
      <c r="Q870" s="266">
        <f t="shared" si="697"/>
        <v>0</v>
      </c>
      <c r="R870" s="274"/>
    </row>
    <row r="871" spans="1:18" s="262" customFormat="1" x14ac:dyDescent="0.3">
      <c r="A871" s="273">
        <f>IF(F871="","", COUNTA($F$17:F871))</f>
        <v>700</v>
      </c>
      <c r="B871" s="269"/>
      <c r="C871" s="269"/>
      <c r="D871" s="270"/>
      <c r="E871" s="360" t="s">
        <v>948</v>
      </c>
      <c r="F871" s="369">
        <v>176</v>
      </c>
      <c r="G871" s="432">
        <v>0.1</v>
      </c>
      <c r="H871" s="264">
        <f t="shared" si="694"/>
        <v>193.6</v>
      </c>
      <c r="I871" s="431" t="s">
        <v>105</v>
      </c>
      <c r="J871" s="223" t="s">
        <v>90</v>
      </c>
      <c r="K871" s="223" t="s">
        <v>90</v>
      </c>
      <c r="L871" s="224">
        <v>0</v>
      </c>
      <c r="M871" s="265">
        <v>0</v>
      </c>
      <c r="N871" s="265">
        <v>0</v>
      </c>
      <c r="O871" s="265">
        <f t="shared" si="695"/>
        <v>0</v>
      </c>
      <c r="P871" s="265">
        <f t="shared" si="696"/>
        <v>0</v>
      </c>
      <c r="Q871" s="266">
        <f t="shared" si="697"/>
        <v>0</v>
      </c>
      <c r="R871" s="274"/>
    </row>
    <row r="872" spans="1:18" s="262" customFormat="1" x14ac:dyDescent="0.3">
      <c r="A872" s="273"/>
      <c r="B872" s="269"/>
      <c r="C872" s="269"/>
      <c r="D872" s="270"/>
      <c r="E872" s="360"/>
      <c r="F872" s="369"/>
      <c r="G872" s="359"/>
      <c r="H872" s="356"/>
      <c r="I872" s="355"/>
      <c r="J872" s="357"/>
      <c r="K872" s="285"/>
      <c r="L872" s="282"/>
      <c r="M872" s="283"/>
      <c r="N872" s="283"/>
      <c r="O872" s="283"/>
      <c r="P872" s="283"/>
      <c r="Q872" s="286"/>
      <c r="R872" s="284"/>
    </row>
    <row r="873" spans="1:18" s="262" customFormat="1" x14ac:dyDescent="0.3">
      <c r="A873" s="273"/>
      <c r="B873" s="269"/>
      <c r="C873" s="269"/>
      <c r="D873" s="270"/>
      <c r="E873" s="367" t="s">
        <v>958</v>
      </c>
      <c r="F873" s="369"/>
      <c r="G873" s="359"/>
      <c r="H873" s="356"/>
      <c r="I873" s="355"/>
      <c r="J873" s="357"/>
      <c r="K873" s="285"/>
      <c r="L873" s="282"/>
      <c r="M873" s="283"/>
      <c r="N873" s="283"/>
      <c r="O873" s="283"/>
      <c r="P873" s="283"/>
      <c r="Q873" s="286"/>
      <c r="R873" s="284"/>
    </row>
    <row r="874" spans="1:18" s="262" customFormat="1" x14ac:dyDescent="0.3">
      <c r="A874" s="273">
        <f>IF(F874="","", COUNTA($F$17:F874))</f>
        <v>701</v>
      </c>
      <c r="B874" s="269"/>
      <c r="C874" s="269"/>
      <c r="D874" s="270"/>
      <c r="E874" s="360" t="s">
        <v>950</v>
      </c>
      <c r="F874" s="369">
        <v>456</v>
      </c>
      <c r="G874" s="432">
        <v>0.1</v>
      </c>
      <c r="H874" s="264">
        <f t="shared" ref="H874:H877" si="698">F874+F874*G874</f>
        <v>501.6</v>
      </c>
      <c r="I874" s="431" t="s">
        <v>105</v>
      </c>
      <c r="J874" s="223" t="s">
        <v>90</v>
      </c>
      <c r="K874" s="223" t="s">
        <v>90</v>
      </c>
      <c r="L874" s="224">
        <v>0</v>
      </c>
      <c r="M874" s="265">
        <v>0</v>
      </c>
      <c r="N874" s="265">
        <v>0</v>
      </c>
      <c r="O874" s="265">
        <f t="shared" ref="O874:O877" si="699">H874*M874</f>
        <v>0</v>
      </c>
      <c r="P874" s="265">
        <f t="shared" ref="P874:P877" si="700">H874*N874</f>
        <v>0</v>
      </c>
      <c r="Q874" s="266">
        <f t="shared" ref="Q874:Q877" si="701">O874+P874</f>
        <v>0</v>
      </c>
      <c r="R874" s="274"/>
    </row>
    <row r="875" spans="1:18" s="262" customFormat="1" x14ac:dyDescent="0.3">
      <c r="A875" s="273">
        <f>IF(F875="","", COUNTA($F$17:F875))</f>
        <v>702</v>
      </c>
      <c r="B875" s="269"/>
      <c r="C875" s="269"/>
      <c r="D875" s="270"/>
      <c r="E875" s="360" t="s">
        <v>959</v>
      </c>
      <c r="F875" s="369">
        <v>912</v>
      </c>
      <c r="G875" s="432">
        <v>0.1</v>
      </c>
      <c r="H875" s="264">
        <f t="shared" si="698"/>
        <v>1003.2</v>
      </c>
      <c r="I875" s="431" t="s">
        <v>105</v>
      </c>
      <c r="J875" s="223" t="s">
        <v>90</v>
      </c>
      <c r="K875" s="223" t="s">
        <v>90</v>
      </c>
      <c r="L875" s="224">
        <v>0</v>
      </c>
      <c r="M875" s="265">
        <v>0</v>
      </c>
      <c r="N875" s="265">
        <v>0</v>
      </c>
      <c r="O875" s="265">
        <f t="shared" si="699"/>
        <v>0</v>
      </c>
      <c r="P875" s="265">
        <f t="shared" si="700"/>
        <v>0</v>
      </c>
      <c r="Q875" s="266">
        <f t="shared" si="701"/>
        <v>0</v>
      </c>
      <c r="R875" s="274"/>
    </row>
    <row r="876" spans="1:18" s="262" customFormat="1" x14ac:dyDescent="0.3">
      <c r="A876" s="273">
        <f>IF(F876="","", COUNTA($F$17:F876))</f>
        <v>703</v>
      </c>
      <c r="B876" s="269"/>
      <c r="C876" s="269"/>
      <c r="D876" s="270"/>
      <c r="E876" s="360" t="s">
        <v>947</v>
      </c>
      <c r="F876" s="369">
        <v>456</v>
      </c>
      <c r="G876" s="432">
        <v>0.1</v>
      </c>
      <c r="H876" s="264">
        <f t="shared" si="698"/>
        <v>501.6</v>
      </c>
      <c r="I876" s="431" t="s">
        <v>105</v>
      </c>
      <c r="J876" s="223" t="s">
        <v>90</v>
      </c>
      <c r="K876" s="223" t="s">
        <v>90</v>
      </c>
      <c r="L876" s="224">
        <v>0</v>
      </c>
      <c r="M876" s="265">
        <v>0</v>
      </c>
      <c r="N876" s="265">
        <v>0</v>
      </c>
      <c r="O876" s="265">
        <f t="shared" si="699"/>
        <v>0</v>
      </c>
      <c r="P876" s="265">
        <f t="shared" si="700"/>
        <v>0</v>
      </c>
      <c r="Q876" s="266">
        <f t="shared" si="701"/>
        <v>0</v>
      </c>
      <c r="R876" s="274"/>
    </row>
    <row r="877" spans="1:18" s="262" customFormat="1" x14ac:dyDescent="0.3">
      <c r="A877" s="273">
        <f>IF(F877="","", COUNTA($F$17:F877))</f>
        <v>704</v>
      </c>
      <c r="B877" s="269"/>
      <c r="C877" s="269"/>
      <c r="D877" s="270"/>
      <c r="E877" s="360" t="s">
        <v>948</v>
      </c>
      <c r="F877" s="369">
        <v>304</v>
      </c>
      <c r="G877" s="432">
        <v>0.1</v>
      </c>
      <c r="H877" s="264">
        <f t="shared" si="698"/>
        <v>334.4</v>
      </c>
      <c r="I877" s="431" t="s">
        <v>105</v>
      </c>
      <c r="J877" s="223" t="s">
        <v>90</v>
      </c>
      <c r="K877" s="223" t="s">
        <v>90</v>
      </c>
      <c r="L877" s="224">
        <v>0</v>
      </c>
      <c r="M877" s="265">
        <v>0</v>
      </c>
      <c r="N877" s="265">
        <v>0</v>
      </c>
      <c r="O877" s="265">
        <f t="shared" si="699"/>
        <v>0</v>
      </c>
      <c r="P877" s="265">
        <f t="shared" si="700"/>
        <v>0</v>
      </c>
      <c r="Q877" s="266">
        <f t="shared" si="701"/>
        <v>0</v>
      </c>
      <c r="R877" s="274"/>
    </row>
    <row r="878" spans="1:18" s="262" customFormat="1" x14ac:dyDescent="0.3">
      <c r="A878" s="273"/>
      <c r="B878" s="269"/>
      <c r="C878" s="269"/>
      <c r="D878" s="270"/>
      <c r="E878" s="374" t="s">
        <v>960</v>
      </c>
      <c r="F878" s="376"/>
      <c r="G878" s="372"/>
      <c r="H878" s="371"/>
      <c r="I878" s="370"/>
      <c r="J878" s="285"/>
      <c r="K878" s="285"/>
      <c r="L878" s="282"/>
      <c r="M878" s="283"/>
      <c r="N878" s="283"/>
      <c r="O878" s="283"/>
      <c r="P878" s="283"/>
      <c r="Q878" s="286"/>
      <c r="R878" s="284"/>
    </row>
    <row r="879" spans="1:18" s="262" customFormat="1" x14ac:dyDescent="0.3">
      <c r="A879" s="273"/>
      <c r="B879" s="269"/>
      <c r="C879" s="269"/>
      <c r="D879" s="270"/>
      <c r="E879" s="374" t="s">
        <v>961</v>
      </c>
      <c r="F879" s="376"/>
      <c r="G879" s="372"/>
      <c r="H879" s="371"/>
      <c r="I879" s="370"/>
      <c r="J879" s="285"/>
      <c r="K879" s="285"/>
      <c r="L879" s="282"/>
      <c r="M879" s="283"/>
      <c r="N879" s="283"/>
      <c r="O879" s="283"/>
      <c r="P879" s="283"/>
      <c r="Q879" s="286"/>
      <c r="R879" s="284"/>
    </row>
    <row r="880" spans="1:18" s="262" customFormat="1" x14ac:dyDescent="0.3">
      <c r="A880" s="273">
        <f>IF(F880="","", COUNTA($F$17:F880))</f>
        <v>705</v>
      </c>
      <c r="B880" s="269"/>
      <c r="C880" s="269"/>
      <c r="D880" s="270"/>
      <c r="E880" s="372" t="s">
        <v>962</v>
      </c>
      <c r="F880" s="376">
        <v>2048.8500000000004</v>
      </c>
      <c r="G880" s="432">
        <v>0.1</v>
      </c>
      <c r="H880" s="264">
        <f t="shared" ref="H880:H882" si="702">F880+F880*G880</f>
        <v>2253.7350000000006</v>
      </c>
      <c r="I880" s="431" t="s">
        <v>105</v>
      </c>
      <c r="J880" s="223" t="s">
        <v>90</v>
      </c>
      <c r="K880" s="223" t="s">
        <v>90</v>
      </c>
      <c r="L880" s="224">
        <v>0</v>
      </c>
      <c r="M880" s="265">
        <v>0</v>
      </c>
      <c r="N880" s="265">
        <v>0</v>
      </c>
      <c r="O880" s="265">
        <f t="shared" ref="O880:O882" si="703">H880*M880</f>
        <v>0</v>
      </c>
      <c r="P880" s="265">
        <f t="shared" ref="P880:P882" si="704">H880*N880</f>
        <v>0</v>
      </c>
      <c r="Q880" s="266">
        <f t="shared" ref="Q880:Q882" si="705">O880+P880</f>
        <v>0</v>
      </c>
      <c r="R880" s="274"/>
    </row>
    <row r="881" spans="1:18" s="262" customFormat="1" x14ac:dyDescent="0.3">
      <c r="A881" s="273">
        <f>IF(F881="","", COUNTA($F$17:F881))</f>
        <v>706</v>
      </c>
      <c r="B881" s="269"/>
      <c r="C881" s="269"/>
      <c r="D881" s="270"/>
      <c r="E881" s="372" t="s">
        <v>963</v>
      </c>
      <c r="F881" s="376">
        <v>4012.73</v>
      </c>
      <c r="G881" s="432">
        <v>0.1</v>
      </c>
      <c r="H881" s="264">
        <f t="shared" si="702"/>
        <v>4414.0029999999997</v>
      </c>
      <c r="I881" s="431" t="s">
        <v>105</v>
      </c>
      <c r="J881" s="223" t="s">
        <v>90</v>
      </c>
      <c r="K881" s="223" t="s">
        <v>90</v>
      </c>
      <c r="L881" s="224">
        <v>0</v>
      </c>
      <c r="M881" s="265">
        <v>0</v>
      </c>
      <c r="N881" s="265">
        <v>0</v>
      </c>
      <c r="O881" s="265">
        <f t="shared" si="703"/>
        <v>0</v>
      </c>
      <c r="P881" s="265">
        <f t="shared" si="704"/>
        <v>0</v>
      </c>
      <c r="Q881" s="266">
        <f t="shared" si="705"/>
        <v>0</v>
      </c>
      <c r="R881" s="274"/>
    </row>
    <row r="882" spans="1:18" s="262" customFormat="1" x14ac:dyDescent="0.3">
      <c r="A882" s="273">
        <f>IF(F882="","", COUNTA($F$17:F882))</f>
        <v>707</v>
      </c>
      <c r="B882" s="269"/>
      <c r="C882" s="269"/>
      <c r="D882" s="270"/>
      <c r="E882" s="375" t="s">
        <v>964</v>
      </c>
      <c r="F882" s="376">
        <v>2116.42</v>
      </c>
      <c r="G882" s="432">
        <v>0.1</v>
      </c>
      <c r="H882" s="264">
        <f t="shared" si="702"/>
        <v>2328.0619999999999</v>
      </c>
      <c r="I882" s="431" t="s">
        <v>105</v>
      </c>
      <c r="J882" s="223" t="s">
        <v>90</v>
      </c>
      <c r="K882" s="223" t="s">
        <v>90</v>
      </c>
      <c r="L882" s="224">
        <v>0</v>
      </c>
      <c r="M882" s="265">
        <v>0</v>
      </c>
      <c r="N882" s="265">
        <v>0</v>
      </c>
      <c r="O882" s="265">
        <f t="shared" si="703"/>
        <v>0</v>
      </c>
      <c r="P882" s="265">
        <f t="shared" si="704"/>
        <v>0</v>
      </c>
      <c r="Q882" s="266">
        <f t="shared" si="705"/>
        <v>0</v>
      </c>
      <c r="R882" s="274"/>
    </row>
    <row r="883" spans="1:18" s="262" customFormat="1" x14ac:dyDescent="0.3">
      <c r="A883" s="273"/>
      <c r="B883" s="269"/>
      <c r="C883" s="269"/>
      <c r="D883" s="270"/>
      <c r="E883" s="373"/>
      <c r="F883" s="376"/>
      <c r="G883" s="372"/>
      <c r="H883" s="371"/>
      <c r="I883" s="370"/>
      <c r="J883" s="285"/>
      <c r="K883" s="285"/>
      <c r="L883" s="282"/>
      <c r="M883" s="283"/>
      <c r="N883" s="283"/>
      <c r="O883" s="283"/>
      <c r="P883" s="283"/>
      <c r="Q883" s="286"/>
      <c r="R883" s="284"/>
    </row>
    <row r="884" spans="1:18" s="262" customFormat="1" x14ac:dyDescent="0.3">
      <c r="A884" s="273"/>
      <c r="B884" s="269"/>
      <c r="C884" s="269"/>
      <c r="D884" s="270"/>
      <c r="E884" s="374" t="s">
        <v>965</v>
      </c>
      <c r="F884" s="376"/>
      <c r="G884" s="372"/>
      <c r="H884" s="371"/>
      <c r="I884" s="370"/>
      <c r="J884" s="285"/>
      <c r="K884" s="285"/>
      <c r="L884" s="282"/>
      <c r="M884" s="283"/>
      <c r="N884" s="283"/>
      <c r="O884" s="283"/>
      <c r="P884" s="283"/>
      <c r="Q884" s="286"/>
      <c r="R884" s="284"/>
    </row>
    <row r="885" spans="1:18" s="262" customFormat="1" x14ac:dyDescent="0.3">
      <c r="A885" s="273">
        <f>IF(F885="","", COUNTA($F$17:F885))</f>
        <v>708</v>
      </c>
      <c r="B885" s="269"/>
      <c r="C885" s="269"/>
      <c r="D885" s="270"/>
      <c r="E885" s="372" t="s">
        <v>962</v>
      </c>
      <c r="F885" s="376">
        <v>589.56000000000006</v>
      </c>
      <c r="G885" s="432">
        <v>0.1</v>
      </c>
      <c r="H885" s="264">
        <f t="shared" ref="H885:H887" si="706">F885+F885*G885</f>
        <v>648.51600000000008</v>
      </c>
      <c r="I885" s="431" t="s">
        <v>105</v>
      </c>
      <c r="J885" s="223" t="s">
        <v>90</v>
      </c>
      <c r="K885" s="223" t="s">
        <v>90</v>
      </c>
      <c r="L885" s="224">
        <v>0</v>
      </c>
      <c r="M885" s="265">
        <v>0</v>
      </c>
      <c r="N885" s="265">
        <v>0</v>
      </c>
      <c r="O885" s="265">
        <f t="shared" ref="O885:O887" si="707">H885*M885</f>
        <v>0</v>
      </c>
      <c r="P885" s="265">
        <f t="shared" ref="P885:P887" si="708">H885*N885</f>
        <v>0</v>
      </c>
      <c r="Q885" s="266">
        <f t="shared" ref="Q885:Q887" si="709">O885+P885</f>
        <v>0</v>
      </c>
      <c r="R885" s="274"/>
    </row>
    <row r="886" spans="1:18" s="262" customFormat="1" x14ac:dyDescent="0.3">
      <c r="A886" s="273">
        <f>IF(F886="","", COUNTA($F$17:F886))</f>
        <v>709</v>
      </c>
      <c r="B886" s="269"/>
      <c r="C886" s="269"/>
      <c r="D886" s="270"/>
      <c r="E886" s="372" t="s">
        <v>963</v>
      </c>
      <c r="F886" s="376">
        <v>812.64</v>
      </c>
      <c r="G886" s="432">
        <v>0.1</v>
      </c>
      <c r="H886" s="264">
        <f t="shared" si="706"/>
        <v>893.904</v>
      </c>
      <c r="I886" s="431" t="s">
        <v>105</v>
      </c>
      <c r="J886" s="223" t="s">
        <v>90</v>
      </c>
      <c r="K886" s="223" t="s">
        <v>90</v>
      </c>
      <c r="L886" s="224">
        <v>0</v>
      </c>
      <c r="M886" s="265">
        <v>0</v>
      </c>
      <c r="N886" s="265">
        <v>0</v>
      </c>
      <c r="O886" s="265">
        <f t="shared" si="707"/>
        <v>0</v>
      </c>
      <c r="P886" s="265">
        <f t="shared" si="708"/>
        <v>0</v>
      </c>
      <c r="Q886" s="266">
        <f t="shared" si="709"/>
        <v>0</v>
      </c>
      <c r="R886" s="274"/>
    </row>
    <row r="887" spans="1:18" s="262" customFormat="1" x14ac:dyDescent="0.3">
      <c r="A887" s="273">
        <f>IF(F887="","", COUNTA($F$17:F887))</f>
        <v>710</v>
      </c>
      <c r="B887" s="269"/>
      <c r="C887" s="269"/>
      <c r="D887" s="270"/>
      <c r="E887" s="372" t="s">
        <v>964</v>
      </c>
      <c r="F887" s="376">
        <v>438</v>
      </c>
      <c r="G887" s="432">
        <v>0.1</v>
      </c>
      <c r="H887" s="264">
        <f t="shared" si="706"/>
        <v>481.8</v>
      </c>
      <c r="I887" s="431" t="s">
        <v>105</v>
      </c>
      <c r="J887" s="223" t="s">
        <v>90</v>
      </c>
      <c r="K887" s="223" t="s">
        <v>90</v>
      </c>
      <c r="L887" s="224">
        <v>0</v>
      </c>
      <c r="M887" s="265">
        <v>0</v>
      </c>
      <c r="N887" s="265">
        <v>0</v>
      </c>
      <c r="O887" s="265">
        <f t="shared" si="707"/>
        <v>0</v>
      </c>
      <c r="P887" s="265">
        <f t="shared" si="708"/>
        <v>0</v>
      </c>
      <c r="Q887" s="266">
        <f t="shared" si="709"/>
        <v>0</v>
      </c>
      <c r="R887" s="274"/>
    </row>
    <row r="888" spans="1:18" s="262" customFormat="1" x14ac:dyDescent="0.3">
      <c r="A888" s="273"/>
      <c r="B888" s="269"/>
      <c r="C888" s="269"/>
      <c r="D888" s="270"/>
      <c r="E888" s="373"/>
      <c r="F888" s="376"/>
      <c r="G888" s="372"/>
      <c r="H888" s="371"/>
      <c r="I888" s="370"/>
      <c r="J888" s="285"/>
      <c r="K888" s="285"/>
      <c r="L888" s="282"/>
      <c r="M888" s="283"/>
      <c r="N888" s="283"/>
      <c r="O888" s="283"/>
      <c r="P888" s="283"/>
      <c r="Q888" s="286"/>
      <c r="R888" s="284"/>
    </row>
    <row r="889" spans="1:18" s="262" customFormat="1" x14ac:dyDescent="0.3">
      <c r="A889" s="273"/>
      <c r="B889" s="269"/>
      <c r="C889" s="269"/>
      <c r="D889" s="270"/>
      <c r="E889" s="374" t="s">
        <v>966</v>
      </c>
      <c r="F889" s="376"/>
      <c r="G889" s="372"/>
      <c r="H889" s="371"/>
      <c r="I889" s="370"/>
      <c r="J889" s="285"/>
      <c r="K889" s="285"/>
      <c r="L889" s="282"/>
      <c r="M889" s="283"/>
      <c r="N889" s="283"/>
      <c r="O889" s="283"/>
      <c r="P889" s="283"/>
      <c r="Q889" s="286"/>
      <c r="R889" s="284"/>
    </row>
    <row r="890" spans="1:18" s="262" customFormat="1" x14ac:dyDescent="0.3">
      <c r="A890" s="273">
        <f>IF(F890="","", COUNTA($F$17:F890))</f>
        <v>711</v>
      </c>
      <c r="B890" s="269"/>
      <c r="C890" s="269"/>
      <c r="D890" s="270"/>
      <c r="E890" s="372" t="s">
        <v>962</v>
      </c>
      <c r="F890" s="376">
        <v>2819.88</v>
      </c>
      <c r="G890" s="432">
        <v>0.1</v>
      </c>
      <c r="H890" s="264">
        <f t="shared" ref="H890:H892" si="710">F890+F890*G890</f>
        <v>3101.8679999999999</v>
      </c>
      <c r="I890" s="431" t="s">
        <v>105</v>
      </c>
      <c r="J890" s="223" t="s">
        <v>90</v>
      </c>
      <c r="K890" s="223" t="s">
        <v>90</v>
      </c>
      <c r="L890" s="224">
        <v>0</v>
      </c>
      <c r="M890" s="265">
        <v>0</v>
      </c>
      <c r="N890" s="265">
        <v>0</v>
      </c>
      <c r="O890" s="265">
        <f t="shared" ref="O890:O892" si="711">H890*M890</f>
        <v>0</v>
      </c>
      <c r="P890" s="265">
        <f t="shared" ref="P890:P892" si="712">H890*N890</f>
        <v>0</v>
      </c>
      <c r="Q890" s="266">
        <f t="shared" ref="Q890:Q892" si="713">O890+P890</f>
        <v>0</v>
      </c>
      <c r="R890" s="274"/>
    </row>
    <row r="891" spans="1:18" s="262" customFormat="1" x14ac:dyDescent="0.3">
      <c r="A891" s="273">
        <f>IF(F891="","", COUNTA($F$17:F891))</f>
        <v>712</v>
      </c>
      <c r="B891" s="269"/>
      <c r="C891" s="269"/>
      <c r="D891" s="270"/>
      <c r="E891" s="372" t="s">
        <v>963</v>
      </c>
      <c r="F891" s="376">
        <v>5740.92</v>
      </c>
      <c r="G891" s="432">
        <v>0.1</v>
      </c>
      <c r="H891" s="264">
        <f t="shared" si="710"/>
        <v>6315.0119999999997</v>
      </c>
      <c r="I891" s="431" t="s">
        <v>105</v>
      </c>
      <c r="J891" s="223" t="s">
        <v>90</v>
      </c>
      <c r="K891" s="223" t="s">
        <v>90</v>
      </c>
      <c r="L891" s="224">
        <v>0</v>
      </c>
      <c r="M891" s="265">
        <v>0</v>
      </c>
      <c r="N891" s="265">
        <v>0</v>
      </c>
      <c r="O891" s="265">
        <f t="shared" si="711"/>
        <v>0</v>
      </c>
      <c r="P891" s="265">
        <f t="shared" si="712"/>
        <v>0</v>
      </c>
      <c r="Q891" s="266">
        <f t="shared" si="713"/>
        <v>0</v>
      </c>
      <c r="R891" s="274"/>
    </row>
    <row r="892" spans="1:18" s="262" customFormat="1" x14ac:dyDescent="0.3">
      <c r="A892" s="273">
        <f>IF(F892="","", COUNTA($F$17:F892))</f>
        <v>713</v>
      </c>
      <c r="B892" s="269"/>
      <c r="C892" s="269"/>
      <c r="D892" s="270"/>
      <c r="E892" s="372" t="s">
        <v>964</v>
      </c>
      <c r="F892" s="376">
        <v>2427.12</v>
      </c>
      <c r="G892" s="432">
        <v>0.1</v>
      </c>
      <c r="H892" s="264">
        <f t="shared" si="710"/>
        <v>2669.8319999999999</v>
      </c>
      <c r="I892" s="431" t="s">
        <v>105</v>
      </c>
      <c r="J892" s="223" t="s">
        <v>90</v>
      </c>
      <c r="K892" s="223" t="s">
        <v>90</v>
      </c>
      <c r="L892" s="224">
        <v>0</v>
      </c>
      <c r="M892" s="265">
        <v>0</v>
      </c>
      <c r="N892" s="265">
        <v>0</v>
      </c>
      <c r="O892" s="265">
        <f t="shared" si="711"/>
        <v>0</v>
      </c>
      <c r="P892" s="265">
        <f t="shared" si="712"/>
        <v>0</v>
      </c>
      <c r="Q892" s="266">
        <f t="shared" si="713"/>
        <v>0</v>
      </c>
      <c r="R892" s="274"/>
    </row>
    <row r="893" spans="1:18" s="262" customFormat="1" x14ac:dyDescent="0.3">
      <c r="A893" s="273"/>
      <c r="B893" s="269"/>
      <c r="C893" s="269"/>
      <c r="D893" s="270"/>
      <c r="E893" s="373"/>
      <c r="F893" s="376"/>
      <c r="G893" s="372"/>
      <c r="H893" s="371"/>
      <c r="I893" s="370"/>
      <c r="J893" s="285"/>
      <c r="K893" s="285"/>
      <c r="L893" s="282"/>
      <c r="M893" s="283"/>
      <c r="N893" s="283"/>
      <c r="O893" s="283"/>
      <c r="P893" s="283"/>
      <c r="Q893" s="286"/>
      <c r="R893" s="284"/>
    </row>
    <row r="894" spans="1:18" s="262" customFormat="1" x14ac:dyDescent="0.3">
      <c r="A894" s="273"/>
      <c r="B894" s="269"/>
      <c r="C894" s="269"/>
      <c r="D894" s="270"/>
      <c r="E894" s="374" t="s">
        <v>967</v>
      </c>
      <c r="F894" s="376"/>
      <c r="G894" s="372"/>
      <c r="H894" s="371"/>
      <c r="I894" s="370"/>
      <c r="J894" s="285"/>
      <c r="K894" s="285"/>
      <c r="L894" s="282"/>
      <c r="M894" s="283"/>
      <c r="N894" s="283"/>
      <c r="O894" s="283"/>
      <c r="P894" s="283"/>
      <c r="Q894" s="286"/>
      <c r="R894" s="284"/>
    </row>
    <row r="895" spans="1:18" s="262" customFormat="1" x14ac:dyDescent="0.3">
      <c r="A895" s="273">
        <f>IF(F895="","", COUNTA($F$17:F895))</f>
        <v>714</v>
      </c>
      <c r="B895" s="269"/>
      <c r="C895" s="269"/>
      <c r="D895" s="270"/>
      <c r="E895" s="372" t="s">
        <v>962</v>
      </c>
      <c r="F895" s="376">
        <v>723</v>
      </c>
      <c r="G895" s="432">
        <v>0.1</v>
      </c>
      <c r="H895" s="264">
        <f t="shared" ref="H895:H897" si="714">F895+F895*G895</f>
        <v>795.3</v>
      </c>
      <c r="I895" s="431" t="s">
        <v>105</v>
      </c>
      <c r="J895" s="223" t="s">
        <v>90</v>
      </c>
      <c r="K895" s="223" t="s">
        <v>90</v>
      </c>
      <c r="L895" s="224">
        <v>0</v>
      </c>
      <c r="M895" s="265">
        <v>0</v>
      </c>
      <c r="N895" s="265">
        <v>0</v>
      </c>
      <c r="O895" s="265">
        <f t="shared" ref="O895:O897" si="715">H895*M895</f>
        <v>0</v>
      </c>
      <c r="P895" s="265">
        <f t="shared" ref="P895:P897" si="716">H895*N895</f>
        <v>0</v>
      </c>
      <c r="Q895" s="266">
        <f t="shared" ref="Q895:Q897" si="717">O895+P895</f>
        <v>0</v>
      </c>
      <c r="R895" s="274"/>
    </row>
    <row r="896" spans="1:18" s="262" customFormat="1" x14ac:dyDescent="0.3">
      <c r="A896" s="273">
        <f>IF(F896="","", COUNTA($F$17:F896))</f>
        <v>715</v>
      </c>
      <c r="B896" s="269"/>
      <c r="C896" s="269"/>
      <c r="D896" s="270"/>
      <c r="E896" s="372" t="s">
        <v>963</v>
      </c>
      <c r="F896" s="376">
        <v>821.4</v>
      </c>
      <c r="G896" s="432">
        <v>0.1</v>
      </c>
      <c r="H896" s="264">
        <f t="shared" si="714"/>
        <v>903.54</v>
      </c>
      <c r="I896" s="431" t="s">
        <v>105</v>
      </c>
      <c r="J896" s="223" t="s">
        <v>90</v>
      </c>
      <c r="K896" s="223" t="s">
        <v>90</v>
      </c>
      <c r="L896" s="224">
        <v>0</v>
      </c>
      <c r="M896" s="265">
        <v>0</v>
      </c>
      <c r="N896" s="265">
        <v>0</v>
      </c>
      <c r="O896" s="265">
        <f t="shared" si="715"/>
        <v>0</v>
      </c>
      <c r="P896" s="265">
        <f t="shared" si="716"/>
        <v>0</v>
      </c>
      <c r="Q896" s="266">
        <f t="shared" si="717"/>
        <v>0</v>
      </c>
      <c r="R896" s="274"/>
    </row>
    <row r="897" spans="1:18" s="262" customFormat="1" x14ac:dyDescent="0.3">
      <c r="A897" s="273">
        <f>IF(F897="","", COUNTA($F$17:F897))</f>
        <v>716</v>
      </c>
      <c r="B897" s="269"/>
      <c r="C897" s="269"/>
      <c r="D897" s="270"/>
      <c r="E897" s="372" t="s">
        <v>964</v>
      </c>
      <c r="F897" s="376">
        <v>332.75</v>
      </c>
      <c r="G897" s="432">
        <v>0.1</v>
      </c>
      <c r="H897" s="264">
        <f t="shared" si="714"/>
        <v>366.02499999999998</v>
      </c>
      <c r="I897" s="431" t="s">
        <v>105</v>
      </c>
      <c r="J897" s="223" t="s">
        <v>90</v>
      </c>
      <c r="K897" s="223" t="s">
        <v>90</v>
      </c>
      <c r="L897" s="224">
        <v>0</v>
      </c>
      <c r="M897" s="265">
        <v>0</v>
      </c>
      <c r="N897" s="265">
        <v>0</v>
      </c>
      <c r="O897" s="265">
        <f t="shared" si="715"/>
        <v>0</v>
      </c>
      <c r="P897" s="265">
        <f t="shared" si="716"/>
        <v>0</v>
      </c>
      <c r="Q897" s="266">
        <f t="shared" si="717"/>
        <v>0</v>
      </c>
      <c r="R897" s="274"/>
    </row>
    <row r="898" spans="1:18" s="262" customFormat="1" x14ac:dyDescent="0.3">
      <c r="A898" s="273"/>
      <c r="B898" s="269"/>
      <c r="C898" s="269"/>
      <c r="D898" s="270"/>
      <c r="E898" s="373"/>
      <c r="F898" s="376"/>
      <c r="G898" s="372"/>
      <c r="H898" s="371"/>
      <c r="I898" s="370"/>
      <c r="J898" s="285"/>
      <c r="K898" s="285"/>
      <c r="L898" s="282"/>
      <c r="M898" s="283"/>
      <c r="N898" s="283"/>
      <c r="O898" s="283"/>
      <c r="P898" s="283"/>
      <c r="Q898" s="286"/>
      <c r="R898" s="284"/>
    </row>
    <row r="899" spans="1:18" s="262" customFormat="1" x14ac:dyDescent="0.3">
      <c r="A899" s="273"/>
      <c r="B899" s="269"/>
      <c r="C899" s="269"/>
      <c r="D899" s="270"/>
      <c r="E899" s="374" t="s">
        <v>968</v>
      </c>
      <c r="F899" s="376"/>
      <c r="G899" s="372"/>
      <c r="H899" s="371"/>
      <c r="I899" s="370"/>
      <c r="J899" s="285"/>
      <c r="K899" s="285"/>
      <c r="L899" s="282"/>
      <c r="M899" s="283"/>
      <c r="N899" s="283"/>
      <c r="O899" s="283"/>
      <c r="P899" s="283"/>
      <c r="Q899" s="286"/>
      <c r="R899" s="284"/>
    </row>
    <row r="900" spans="1:18" s="262" customFormat="1" x14ac:dyDescent="0.3">
      <c r="A900" s="273">
        <f>IF(F900="","", COUNTA($F$17:F900))</f>
        <v>717</v>
      </c>
      <c r="B900" s="269"/>
      <c r="C900" s="269"/>
      <c r="D900" s="270"/>
      <c r="E900" s="372" t="s">
        <v>962</v>
      </c>
      <c r="F900" s="376">
        <v>401.44</v>
      </c>
      <c r="G900" s="432">
        <v>0.1</v>
      </c>
      <c r="H900" s="264">
        <f t="shared" ref="H900:H902" si="718">F900+F900*G900</f>
        <v>441.584</v>
      </c>
      <c r="I900" s="431" t="s">
        <v>105</v>
      </c>
      <c r="J900" s="223" t="s">
        <v>90</v>
      </c>
      <c r="K900" s="223" t="s">
        <v>90</v>
      </c>
      <c r="L900" s="224">
        <v>0</v>
      </c>
      <c r="M900" s="265">
        <v>0</v>
      </c>
      <c r="N900" s="265">
        <v>0</v>
      </c>
      <c r="O900" s="265">
        <f t="shared" ref="O900:O902" si="719">H900*M900</f>
        <v>0</v>
      </c>
      <c r="P900" s="265">
        <f t="shared" ref="P900:P902" si="720">H900*N900</f>
        <v>0</v>
      </c>
      <c r="Q900" s="266">
        <f t="shared" ref="Q900:Q902" si="721">O900+P900</f>
        <v>0</v>
      </c>
      <c r="R900" s="274"/>
    </row>
    <row r="901" spans="1:18" s="262" customFormat="1" x14ac:dyDescent="0.3">
      <c r="A901" s="273">
        <f>IF(F901="","", COUNTA($F$17:F901))</f>
        <v>718</v>
      </c>
      <c r="B901" s="269"/>
      <c r="C901" s="269"/>
      <c r="D901" s="270"/>
      <c r="E901" s="372" t="s">
        <v>963</v>
      </c>
      <c r="F901" s="376">
        <v>1479.36</v>
      </c>
      <c r="G901" s="432">
        <v>0.1</v>
      </c>
      <c r="H901" s="264">
        <f t="shared" si="718"/>
        <v>1627.2959999999998</v>
      </c>
      <c r="I901" s="431" t="s">
        <v>105</v>
      </c>
      <c r="J901" s="223" t="s">
        <v>90</v>
      </c>
      <c r="K901" s="223" t="s">
        <v>90</v>
      </c>
      <c r="L901" s="224">
        <v>0</v>
      </c>
      <c r="M901" s="265">
        <v>0</v>
      </c>
      <c r="N901" s="265">
        <v>0</v>
      </c>
      <c r="O901" s="265">
        <f t="shared" si="719"/>
        <v>0</v>
      </c>
      <c r="P901" s="265">
        <f t="shared" si="720"/>
        <v>0</v>
      </c>
      <c r="Q901" s="266">
        <f t="shared" si="721"/>
        <v>0</v>
      </c>
      <c r="R901" s="274"/>
    </row>
    <row r="902" spans="1:18" s="262" customFormat="1" x14ac:dyDescent="0.3">
      <c r="A902" s="273">
        <f>IF(F902="","", COUNTA($F$17:F902))</f>
        <v>719</v>
      </c>
      <c r="B902" s="269"/>
      <c r="C902" s="269"/>
      <c r="D902" s="270"/>
      <c r="E902" s="372" t="s">
        <v>964</v>
      </c>
      <c r="F902" s="376">
        <v>678.96</v>
      </c>
      <c r="G902" s="432">
        <v>0.1</v>
      </c>
      <c r="H902" s="264">
        <f t="shared" si="718"/>
        <v>746.85599999999999</v>
      </c>
      <c r="I902" s="431" t="s">
        <v>105</v>
      </c>
      <c r="J902" s="223" t="s">
        <v>90</v>
      </c>
      <c r="K902" s="223" t="s">
        <v>90</v>
      </c>
      <c r="L902" s="224">
        <v>0</v>
      </c>
      <c r="M902" s="265">
        <v>0</v>
      </c>
      <c r="N902" s="265">
        <v>0</v>
      </c>
      <c r="O902" s="265">
        <f t="shared" si="719"/>
        <v>0</v>
      </c>
      <c r="P902" s="265">
        <f t="shared" si="720"/>
        <v>0</v>
      </c>
      <c r="Q902" s="266">
        <f t="shared" si="721"/>
        <v>0</v>
      </c>
      <c r="R902" s="274"/>
    </row>
    <row r="903" spans="1:18" s="262" customFormat="1" x14ac:dyDescent="0.3">
      <c r="A903" s="273"/>
      <c r="B903" s="269"/>
      <c r="C903" s="269"/>
      <c r="D903" s="270"/>
      <c r="E903" s="381" t="s">
        <v>969</v>
      </c>
      <c r="F903" s="382"/>
      <c r="G903" s="379"/>
      <c r="H903" s="378"/>
      <c r="I903" s="377"/>
      <c r="J903" s="285"/>
      <c r="K903" s="285"/>
      <c r="L903" s="282"/>
      <c r="M903" s="283"/>
      <c r="N903" s="283"/>
      <c r="O903" s="283"/>
      <c r="P903" s="283"/>
      <c r="Q903" s="286"/>
      <c r="R903" s="284"/>
    </row>
    <row r="904" spans="1:18" s="262" customFormat="1" x14ac:dyDescent="0.3">
      <c r="A904" s="273"/>
      <c r="B904" s="269"/>
      <c r="C904" s="269"/>
      <c r="D904" s="270"/>
      <c r="E904" s="381" t="s">
        <v>970</v>
      </c>
      <c r="F904" s="382"/>
      <c r="G904" s="379"/>
      <c r="H904" s="378"/>
      <c r="I904" s="377"/>
      <c r="J904" s="285"/>
      <c r="K904" s="285"/>
      <c r="L904" s="282"/>
      <c r="M904" s="283"/>
      <c r="N904" s="283"/>
      <c r="O904" s="283"/>
      <c r="P904" s="283"/>
      <c r="Q904" s="286"/>
      <c r="R904" s="284"/>
    </row>
    <row r="905" spans="1:18" s="262" customFormat="1" x14ac:dyDescent="0.3">
      <c r="A905" s="273">
        <f>IF(F905="","", COUNTA($F$17:F905))</f>
        <v>720</v>
      </c>
      <c r="B905" s="269"/>
      <c r="C905" s="269"/>
      <c r="D905" s="270"/>
      <c r="E905" s="380" t="s">
        <v>971</v>
      </c>
      <c r="F905" s="382">
        <v>14673</v>
      </c>
      <c r="G905" s="432">
        <v>0.1</v>
      </c>
      <c r="H905" s="264">
        <f t="shared" ref="H905:H907" si="722">F905+F905*G905</f>
        <v>16140.3</v>
      </c>
      <c r="I905" s="431" t="s">
        <v>105</v>
      </c>
      <c r="J905" s="223" t="s">
        <v>90</v>
      </c>
      <c r="K905" s="223" t="s">
        <v>90</v>
      </c>
      <c r="L905" s="224">
        <v>0</v>
      </c>
      <c r="M905" s="265">
        <v>0</v>
      </c>
      <c r="N905" s="265">
        <v>0</v>
      </c>
      <c r="O905" s="265">
        <f t="shared" ref="O905:O907" si="723">H905*M905</f>
        <v>0</v>
      </c>
      <c r="P905" s="265">
        <f t="shared" ref="P905:P907" si="724">H905*N905</f>
        <v>0</v>
      </c>
      <c r="Q905" s="266">
        <f t="shared" ref="Q905:Q907" si="725">O905+P905</f>
        <v>0</v>
      </c>
      <c r="R905" s="274"/>
    </row>
    <row r="906" spans="1:18" s="262" customFormat="1" x14ac:dyDescent="0.3">
      <c r="A906" s="273">
        <f>IF(F906="","", COUNTA($F$17:F906))</f>
        <v>721</v>
      </c>
      <c r="B906" s="269"/>
      <c r="C906" s="269"/>
      <c r="D906" s="270"/>
      <c r="E906" s="380" t="s">
        <v>972</v>
      </c>
      <c r="F906" s="382">
        <v>2116.42</v>
      </c>
      <c r="G906" s="432">
        <v>0.1</v>
      </c>
      <c r="H906" s="264">
        <f t="shared" si="722"/>
        <v>2328.0619999999999</v>
      </c>
      <c r="I906" s="431" t="s">
        <v>105</v>
      </c>
      <c r="J906" s="223" t="s">
        <v>90</v>
      </c>
      <c r="K906" s="223" t="s">
        <v>90</v>
      </c>
      <c r="L906" s="224">
        <v>0</v>
      </c>
      <c r="M906" s="265">
        <v>0</v>
      </c>
      <c r="N906" s="265">
        <v>0</v>
      </c>
      <c r="O906" s="265">
        <f t="shared" si="723"/>
        <v>0</v>
      </c>
      <c r="P906" s="265">
        <f t="shared" si="724"/>
        <v>0</v>
      </c>
      <c r="Q906" s="266">
        <f t="shared" si="725"/>
        <v>0</v>
      </c>
      <c r="R906" s="274"/>
    </row>
    <row r="907" spans="1:18" s="262" customFormat="1" x14ac:dyDescent="0.3">
      <c r="A907" s="273">
        <f>IF(F907="","", COUNTA($F$17:F907))</f>
        <v>722</v>
      </c>
      <c r="B907" s="269"/>
      <c r="C907" s="269"/>
      <c r="D907" s="270"/>
      <c r="E907" s="380" t="s">
        <v>973</v>
      </c>
      <c r="F907" s="382">
        <v>2048.8500000000004</v>
      </c>
      <c r="G907" s="432">
        <v>0.1</v>
      </c>
      <c r="H907" s="264">
        <f t="shared" si="722"/>
        <v>2253.7350000000006</v>
      </c>
      <c r="I907" s="431" t="s">
        <v>105</v>
      </c>
      <c r="J907" s="223" t="s">
        <v>90</v>
      </c>
      <c r="K907" s="223" t="s">
        <v>90</v>
      </c>
      <c r="L907" s="224">
        <v>0</v>
      </c>
      <c r="M907" s="265">
        <v>0</v>
      </c>
      <c r="N907" s="265">
        <v>0</v>
      </c>
      <c r="O907" s="265">
        <f t="shared" si="723"/>
        <v>0</v>
      </c>
      <c r="P907" s="265">
        <f t="shared" si="724"/>
        <v>0</v>
      </c>
      <c r="Q907" s="266">
        <f t="shared" si="725"/>
        <v>0</v>
      </c>
      <c r="R907" s="274"/>
    </row>
    <row r="908" spans="1:18" s="262" customFormat="1" x14ac:dyDescent="0.3">
      <c r="A908" s="273"/>
      <c r="B908" s="269"/>
      <c r="C908" s="269"/>
      <c r="D908" s="270"/>
      <c r="E908" s="381" t="s">
        <v>974</v>
      </c>
      <c r="F908" s="382"/>
      <c r="G908" s="379"/>
      <c r="H908" s="378"/>
      <c r="I908" s="377"/>
      <c r="J908" s="285"/>
      <c r="K908" s="285"/>
      <c r="L908" s="282"/>
      <c r="M908" s="283"/>
      <c r="N908" s="283"/>
      <c r="O908" s="283"/>
      <c r="P908" s="283"/>
      <c r="Q908" s="286"/>
      <c r="R908" s="284"/>
    </row>
    <row r="909" spans="1:18" s="262" customFormat="1" x14ac:dyDescent="0.3">
      <c r="A909" s="273">
        <f>IF(F909="","", COUNTA($F$17:F909))</f>
        <v>723</v>
      </c>
      <c r="B909" s="269"/>
      <c r="C909" s="269"/>
      <c r="D909" s="270"/>
      <c r="E909" s="380" t="s">
        <v>971</v>
      </c>
      <c r="F909" s="382">
        <v>3162.72</v>
      </c>
      <c r="G909" s="432">
        <v>0.1</v>
      </c>
      <c r="H909" s="264">
        <f t="shared" ref="H909:H911" si="726">F909+F909*G909</f>
        <v>3478.9919999999997</v>
      </c>
      <c r="I909" s="431" t="s">
        <v>105</v>
      </c>
      <c r="J909" s="223" t="s">
        <v>90</v>
      </c>
      <c r="K909" s="223" t="s">
        <v>90</v>
      </c>
      <c r="L909" s="224">
        <v>0</v>
      </c>
      <c r="M909" s="265">
        <v>0</v>
      </c>
      <c r="N909" s="265">
        <v>0</v>
      </c>
      <c r="O909" s="265">
        <f t="shared" ref="O909:O911" si="727">H909*M909</f>
        <v>0</v>
      </c>
      <c r="P909" s="265">
        <f t="shared" ref="P909:P911" si="728">H909*N909</f>
        <v>0</v>
      </c>
      <c r="Q909" s="266">
        <f t="shared" ref="Q909:Q911" si="729">O909+P909</f>
        <v>0</v>
      </c>
      <c r="R909" s="274"/>
    </row>
    <row r="910" spans="1:18" s="262" customFormat="1" x14ac:dyDescent="0.3">
      <c r="A910" s="273">
        <f>IF(F910="","", COUNTA($F$17:F910))</f>
        <v>724</v>
      </c>
      <c r="B910" s="269"/>
      <c r="C910" s="269"/>
      <c r="D910" s="270"/>
      <c r="E910" s="380" t="s">
        <v>972</v>
      </c>
      <c r="F910" s="382">
        <v>438</v>
      </c>
      <c r="G910" s="432">
        <v>0.1</v>
      </c>
      <c r="H910" s="264">
        <f t="shared" si="726"/>
        <v>481.8</v>
      </c>
      <c r="I910" s="431" t="s">
        <v>105</v>
      </c>
      <c r="J910" s="223" t="s">
        <v>90</v>
      </c>
      <c r="K910" s="223" t="s">
        <v>90</v>
      </c>
      <c r="L910" s="224">
        <v>0</v>
      </c>
      <c r="M910" s="265">
        <v>0</v>
      </c>
      <c r="N910" s="265">
        <v>0</v>
      </c>
      <c r="O910" s="265">
        <f t="shared" si="727"/>
        <v>0</v>
      </c>
      <c r="P910" s="265">
        <f t="shared" si="728"/>
        <v>0</v>
      </c>
      <c r="Q910" s="266">
        <f t="shared" si="729"/>
        <v>0</v>
      </c>
      <c r="R910" s="274"/>
    </row>
    <row r="911" spans="1:18" s="262" customFormat="1" x14ac:dyDescent="0.3">
      <c r="A911" s="273">
        <f>IF(F911="","", COUNTA($F$17:F911))</f>
        <v>725</v>
      </c>
      <c r="B911" s="269"/>
      <c r="C911" s="269"/>
      <c r="D911" s="270"/>
      <c r="E911" s="380" t="s">
        <v>973</v>
      </c>
      <c r="F911" s="382">
        <v>589.56000000000006</v>
      </c>
      <c r="G911" s="432">
        <v>0.1</v>
      </c>
      <c r="H911" s="264">
        <f t="shared" si="726"/>
        <v>648.51600000000008</v>
      </c>
      <c r="I911" s="431" t="s">
        <v>105</v>
      </c>
      <c r="J911" s="223" t="s">
        <v>90</v>
      </c>
      <c r="K911" s="223" t="s">
        <v>90</v>
      </c>
      <c r="L911" s="224">
        <v>0</v>
      </c>
      <c r="M911" s="265">
        <v>0</v>
      </c>
      <c r="N911" s="265">
        <v>0</v>
      </c>
      <c r="O911" s="265">
        <f t="shared" si="727"/>
        <v>0</v>
      </c>
      <c r="P911" s="265">
        <f t="shared" si="728"/>
        <v>0</v>
      </c>
      <c r="Q911" s="266">
        <f t="shared" si="729"/>
        <v>0</v>
      </c>
      <c r="R911" s="274"/>
    </row>
    <row r="912" spans="1:18" s="262" customFormat="1" x14ac:dyDescent="0.3">
      <c r="A912" s="273"/>
      <c r="B912" s="269"/>
      <c r="C912" s="269"/>
      <c r="D912" s="270"/>
      <c r="E912" s="381" t="s">
        <v>975</v>
      </c>
      <c r="F912" s="382"/>
      <c r="G912" s="379"/>
      <c r="H912" s="378"/>
      <c r="I912" s="377"/>
      <c r="J912" s="285"/>
      <c r="K912" s="285"/>
      <c r="L912" s="282"/>
      <c r="M912" s="283"/>
      <c r="N912" s="283"/>
      <c r="O912" s="283"/>
      <c r="P912" s="283"/>
      <c r="Q912" s="286"/>
      <c r="R912" s="284"/>
    </row>
    <row r="913" spans="1:18" s="262" customFormat="1" x14ac:dyDescent="0.3">
      <c r="A913" s="273">
        <f>IF(F913="","", COUNTA($F$17:F913))</f>
        <v>726</v>
      </c>
      <c r="B913" s="269"/>
      <c r="C913" s="269"/>
      <c r="D913" s="270"/>
      <c r="E913" s="379" t="s">
        <v>971</v>
      </c>
      <c r="F913" s="382">
        <v>21994.92</v>
      </c>
      <c r="G913" s="432">
        <v>0.1</v>
      </c>
      <c r="H913" s="264">
        <f t="shared" ref="H913:H915" si="730">F913+F913*G913</f>
        <v>24194.411999999997</v>
      </c>
      <c r="I913" s="431" t="s">
        <v>105</v>
      </c>
      <c r="J913" s="223" t="s">
        <v>90</v>
      </c>
      <c r="K913" s="223" t="s">
        <v>90</v>
      </c>
      <c r="L913" s="224">
        <v>0</v>
      </c>
      <c r="M913" s="265">
        <v>0</v>
      </c>
      <c r="N913" s="265">
        <v>0</v>
      </c>
      <c r="O913" s="265">
        <f t="shared" ref="O913:O915" si="731">H913*M913</f>
        <v>0</v>
      </c>
      <c r="P913" s="265">
        <f t="shared" ref="P913:P915" si="732">H913*N913</f>
        <v>0</v>
      </c>
      <c r="Q913" s="266">
        <f t="shared" ref="Q913:Q915" si="733">O913+P913</f>
        <v>0</v>
      </c>
      <c r="R913" s="274"/>
    </row>
    <row r="914" spans="1:18" s="262" customFormat="1" x14ac:dyDescent="0.3">
      <c r="A914" s="273">
        <f>IF(F914="","", COUNTA($F$17:F914))</f>
        <v>727</v>
      </c>
      <c r="B914" s="269"/>
      <c r="C914" s="269"/>
      <c r="D914" s="270"/>
      <c r="E914" s="379" t="s">
        <v>972</v>
      </c>
      <c r="F914" s="382">
        <v>2427.12</v>
      </c>
      <c r="G914" s="432">
        <v>0.1</v>
      </c>
      <c r="H914" s="264">
        <f t="shared" si="730"/>
        <v>2669.8319999999999</v>
      </c>
      <c r="I914" s="431" t="s">
        <v>105</v>
      </c>
      <c r="J914" s="223" t="s">
        <v>90</v>
      </c>
      <c r="K914" s="223" t="s">
        <v>90</v>
      </c>
      <c r="L914" s="224">
        <v>0</v>
      </c>
      <c r="M914" s="265">
        <v>0</v>
      </c>
      <c r="N914" s="265">
        <v>0</v>
      </c>
      <c r="O914" s="265">
        <f t="shared" si="731"/>
        <v>0</v>
      </c>
      <c r="P914" s="265">
        <f t="shared" si="732"/>
        <v>0</v>
      </c>
      <c r="Q914" s="266">
        <f t="shared" si="733"/>
        <v>0</v>
      </c>
      <c r="R914" s="274"/>
    </row>
    <row r="915" spans="1:18" s="262" customFormat="1" x14ac:dyDescent="0.3">
      <c r="A915" s="273">
        <f>IF(F915="","", COUNTA($F$17:F915))</f>
        <v>728</v>
      </c>
      <c r="B915" s="269"/>
      <c r="C915" s="269"/>
      <c r="D915" s="270"/>
      <c r="E915" s="379" t="s">
        <v>973</v>
      </c>
      <c r="F915" s="382">
        <v>2819.88</v>
      </c>
      <c r="G915" s="432">
        <v>0.1</v>
      </c>
      <c r="H915" s="264">
        <f t="shared" si="730"/>
        <v>3101.8679999999999</v>
      </c>
      <c r="I915" s="431" t="s">
        <v>105</v>
      </c>
      <c r="J915" s="223" t="s">
        <v>90</v>
      </c>
      <c r="K915" s="223" t="s">
        <v>90</v>
      </c>
      <c r="L915" s="224">
        <v>0</v>
      </c>
      <c r="M915" s="265">
        <v>0</v>
      </c>
      <c r="N915" s="265">
        <v>0</v>
      </c>
      <c r="O915" s="265">
        <f t="shared" si="731"/>
        <v>0</v>
      </c>
      <c r="P915" s="265">
        <f t="shared" si="732"/>
        <v>0</v>
      </c>
      <c r="Q915" s="266">
        <f t="shared" si="733"/>
        <v>0</v>
      </c>
      <c r="R915" s="274"/>
    </row>
    <row r="916" spans="1:18" s="262" customFormat="1" x14ac:dyDescent="0.3">
      <c r="A916" s="273"/>
      <c r="B916" s="269"/>
      <c r="C916" s="269"/>
      <c r="D916" s="270"/>
      <c r="E916" s="381" t="s">
        <v>976</v>
      </c>
      <c r="F916" s="382"/>
      <c r="G916" s="379"/>
      <c r="H916" s="378"/>
      <c r="I916" s="377"/>
      <c r="J916" s="285"/>
      <c r="K916" s="285"/>
      <c r="L916" s="282"/>
      <c r="M916" s="283"/>
      <c r="N916" s="283"/>
      <c r="O916" s="283"/>
      <c r="P916" s="283"/>
      <c r="Q916" s="286"/>
      <c r="R916" s="284"/>
    </row>
    <row r="917" spans="1:18" s="262" customFormat="1" x14ac:dyDescent="0.3">
      <c r="A917" s="273">
        <f>IF(F917="","", COUNTA($F$17:F917))</f>
        <v>729</v>
      </c>
      <c r="B917" s="269"/>
      <c r="C917" s="269"/>
      <c r="D917" s="270"/>
      <c r="E917" s="380" t="s">
        <v>971</v>
      </c>
      <c r="F917" s="382">
        <v>3216.4</v>
      </c>
      <c r="G917" s="432">
        <v>0.1</v>
      </c>
      <c r="H917" s="264">
        <f t="shared" ref="H917:H919" si="734">F917+F917*G917</f>
        <v>3538.04</v>
      </c>
      <c r="I917" s="431" t="s">
        <v>105</v>
      </c>
      <c r="J917" s="223" t="s">
        <v>90</v>
      </c>
      <c r="K917" s="223" t="s">
        <v>90</v>
      </c>
      <c r="L917" s="224">
        <v>0</v>
      </c>
      <c r="M917" s="265">
        <v>0</v>
      </c>
      <c r="N917" s="265">
        <v>0</v>
      </c>
      <c r="O917" s="265">
        <f t="shared" ref="O917:O919" si="735">H917*M917</f>
        <v>0</v>
      </c>
      <c r="P917" s="265">
        <f t="shared" ref="P917:P919" si="736">H917*N917</f>
        <v>0</v>
      </c>
      <c r="Q917" s="266">
        <f t="shared" ref="Q917:Q919" si="737">O917+P917</f>
        <v>0</v>
      </c>
      <c r="R917" s="274"/>
    </row>
    <row r="918" spans="1:18" s="262" customFormat="1" x14ac:dyDescent="0.3">
      <c r="A918" s="273">
        <f>IF(F918="","", COUNTA($F$17:F918))</f>
        <v>730</v>
      </c>
      <c r="B918" s="269"/>
      <c r="C918" s="269"/>
      <c r="D918" s="270"/>
      <c r="E918" s="380" t="s">
        <v>972</v>
      </c>
      <c r="F918" s="382">
        <v>332.75</v>
      </c>
      <c r="G918" s="432">
        <v>0.1</v>
      </c>
      <c r="H918" s="264">
        <f t="shared" si="734"/>
        <v>366.02499999999998</v>
      </c>
      <c r="I918" s="431" t="s">
        <v>105</v>
      </c>
      <c r="J918" s="223" t="s">
        <v>90</v>
      </c>
      <c r="K918" s="223" t="s">
        <v>90</v>
      </c>
      <c r="L918" s="224">
        <v>0</v>
      </c>
      <c r="M918" s="265">
        <v>0</v>
      </c>
      <c r="N918" s="265">
        <v>0</v>
      </c>
      <c r="O918" s="265">
        <f t="shared" si="735"/>
        <v>0</v>
      </c>
      <c r="P918" s="265">
        <f t="shared" si="736"/>
        <v>0</v>
      </c>
      <c r="Q918" s="266">
        <f t="shared" si="737"/>
        <v>0</v>
      </c>
      <c r="R918" s="274"/>
    </row>
    <row r="919" spans="1:18" s="262" customFormat="1" x14ac:dyDescent="0.3">
      <c r="A919" s="273">
        <f>IF(F919="","", COUNTA($F$17:F919))</f>
        <v>731</v>
      </c>
      <c r="B919" s="269"/>
      <c r="C919" s="269"/>
      <c r="D919" s="270"/>
      <c r="E919" s="380" t="s">
        <v>973</v>
      </c>
      <c r="F919" s="382">
        <v>723</v>
      </c>
      <c r="G919" s="432">
        <v>0.1</v>
      </c>
      <c r="H919" s="264">
        <f t="shared" si="734"/>
        <v>795.3</v>
      </c>
      <c r="I919" s="431" t="s">
        <v>105</v>
      </c>
      <c r="J919" s="223" t="s">
        <v>90</v>
      </c>
      <c r="K919" s="223" t="s">
        <v>90</v>
      </c>
      <c r="L919" s="224">
        <v>0</v>
      </c>
      <c r="M919" s="265">
        <v>0</v>
      </c>
      <c r="N919" s="265">
        <v>0</v>
      </c>
      <c r="O919" s="265">
        <f t="shared" si="735"/>
        <v>0</v>
      </c>
      <c r="P919" s="265">
        <f t="shared" si="736"/>
        <v>0</v>
      </c>
      <c r="Q919" s="266">
        <f t="shared" si="737"/>
        <v>0</v>
      </c>
      <c r="R919" s="274"/>
    </row>
    <row r="920" spans="1:18" s="262" customFormat="1" x14ac:dyDescent="0.3">
      <c r="A920" s="273"/>
      <c r="B920" s="269"/>
      <c r="C920" s="269"/>
      <c r="D920" s="270"/>
      <c r="E920" s="381" t="s">
        <v>977</v>
      </c>
      <c r="F920" s="382"/>
      <c r="G920" s="379"/>
      <c r="H920" s="378"/>
      <c r="I920" s="377"/>
      <c r="J920" s="285"/>
      <c r="K920" s="285"/>
      <c r="L920" s="282"/>
      <c r="M920" s="283"/>
      <c r="N920" s="283"/>
      <c r="O920" s="283"/>
      <c r="P920" s="283"/>
      <c r="Q920" s="286"/>
      <c r="R920" s="284"/>
    </row>
    <row r="921" spans="1:18" s="262" customFormat="1" x14ac:dyDescent="0.3">
      <c r="A921" s="273">
        <f>IF(F921="","", COUNTA($F$17:F921))</f>
        <v>732</v>
      </c>
      <c r="B921" s="269"/>
      <c r="C921" s="269"/>
      <c r="D921" s="270"/>
      <c r="E921" s="380" t="s">
        <v>971</v>
      </c>
      <c r="F921" s="382">
        <v>4709.92</v>
      </c>
      <c r="G921" s="432">
        <v>0.1</v>
      </c>
      <c r="H921" s="264">
        <f t="shared" ref="H921:H923" si="738">F921+F921*G921</f>
        <v>5180.9120000000003</v>
      </c>
      <c r="I921" s="431" t="s">
        <v>105</v>
      </c>
      <c r="J921" s="223" t="s">
        <v>90</v>
      </c>
      <c r="K921" s="223" t="s">
        <v>90</v>
      </c>
      <c r="L921" s="224">
        <v>0</v>
      </c>
      <c r="M921" s="265">
        <v>0</v>
      </c>
      <c r="N921" s="265">
        <v>0</v>
      </c>
      <c r="O921" s="265">
        <f t="shared" ref="O921:O923" si="739">H921*M921</f>
        <v>0</v>
      </c>
      <c r="P921" s="265">
        <f t="shared" ref="P921:P923" si="740">H921*N921</f>
        <v>0</v>
      </c>
      <c r="Q921" s="266">
        <f t="shared" ref="Q921:Q923" si="741">O921+P921</f>
        <v>0</v>
      </c>
      <c r="R921" s="274"/>
    </row>
    <row r="922" spans="1:18" s="262" customFormat="1" x14ac:dyDescent="0.3">
      <c r="A922" s="273">
        <f>IF(F922="","", COUNTA($F$17:F922))</f>
        <v>733</v>
      </c>
      <c r="B922" s="269"/>
      <c r="C922" s="269"/>
      <c r="D922" s="270"/>
      <c r="E922" s="380" t="s">
        <v>972</v>
      </c>
      <c r="F922" s="382">
        <v>678.96</v>
      </c>
      <c r="G922" s="432">
        <v>0.1</v>
      </c>
      <c r="H922" s="264">
        <f t="shared" si="738"/>
        <v>746.85599999999999</v>
      </c>
      <c r="I922" s="431" t="s">
        <v>105</v>
      </c>
      <c r="J922" s="223" t="s">
        <v>90</v>
      </c>
      <c r="K922" s="223" t="s">
        <v>90</v>
      </c>
      <c r="L922" s="224">
        <v>0</v>
      </c>
      <c r="M922" s="265">
        <v>0</v>
      </c>
      <c r="N922" s="265">
        <v>0</v>
      </c>
      <c r="O922" s="265">
        <f t="shared" si="739"/>
        <v>0</v>
      </c>
      <c r="P922" s="265">
        <f t="shared" si="740"/>
        <v>0</v>
      </c>
      <c r="Q922" s="266">
        <f t="shared" si="741"/>
        <v>0</v>
      </c>
      <c r="R922" s="274"/>
    </row>
    <row r="923" spans="1:18" s="262" customFormat="1" x14ac:dyDescent="0.3">
      <c r="A923" s="273">
        <f>IF(F923="","", COUNTA($F$17:F923))</f>
        <v>734</v>
      </c>
      <c r="B923" s="269"/>
      <c r="C923" s="269"/>
      <c r="D923" s="270"/>
      <c r="E923" s="380" t="s">
        <v>973</v>
      </c>
      <c r="F923" s="382">
        <v>401.44</v>
      </c>
      <c r="G923" s="432">
        <v>0.1</v>
      </c>
      <c r="H923" s="264">
        <f t="shared" si="738"/>
        <v>441.584</v>
      </c>
      <c r="I923" s="431" t="s">
        <v>105</v>
      </c>
      <c r="J923" s="223" t="s">
        <v>90</v>
      </c>
      <c r="K923" s="223" t="s">
        <v>90</v>
      </c>
      <c r="L923" s="224">
        <v>0</v>
      </c>
      <c r="M923" s="265">
        <v>0</v>
      </c>
      <c r="N923" s="265">
        <v>0</v>
      </c>
      <c r="O923" s="265">
        <f t="shared" si="739"/>
        <v>0</v>
      </c>
      <c r="P923" s="265">
        <f t="shared" si="740"/>
        <v>0</v>
      </c>
      <c r="Q923" s="266">
        <f t="shared" si="741"/>
        <v>0</v>
      </c>
      <c r="R923" s="274"/>
    </row>
    <row r="924" spans="1:18" s="262" customFormat="1" x14ac:dyDescent="0.3">
      <c r="A924" s="273"/>
      <c r="B924" s="269"/>
      <c r="C924" s="269"/>
      <c r="D924" s="270"/>
      <c r="E924" s="387" t="s">
        <v>978</v>
      </c>
      <c r="F924" s="388"/>
      <c r="G924" s="385"/>
      <c r="H924" s="384"/>
      <c r="I924" s="383"/>
      <c r="J924" s="285"/>
      <c r="K924" s="285"/>
      <c r="L924" s="282"/>
      <c r="M924" s="283"/>
      <c r="N924" s="283"/>
      <c r="O924" s="283"/>
      <c r="P924" s="283"/>
      <c r="Q924" s="286"/>
      <c r="R924" s="284"/>
    </row>
    <row r="925" spans="1:18" s="262" customFormat="1" x14ac:dyDescent="0.3">
      <c r="A925" s="273">
        <f>IF(F925="","", COUNTA($F$17:F925))</f>
        <v>735</v>
      </c>
      <c r="B925" s="269"/>
      <c r="C925" s="269"/>
      <c r="D925" s="270"/>
      <c r="E925" s="386" t="s">
        <v>979</v>
      </c>
      <c r="F925" s="388">
        <v>20473</v>
      </c>
      <c r="G925" s="432">
        <v>0.1</v>
      </c>
      <c r="H925" s="264">
        <f>G925*F925+F925</f>
        <v>22520.3</v>
      </c>
      <c r="I925" s="431" t="s">
        <v>122</v>
      </c>
      <c r="J925" s="223" t="s">
        <v>90</v>
      </c>
      <c r="K925" s="223" t="s">
        <v>90</v>
      </c>
      <c r="L925" s="224">
        <v>0</v>
      </c>
      <c r="M925" s="265">
        <v>0</v>
      </c>
      <c r="N925" s="265">
        <v>0</v>
      </c>
      <c r="O925" s="265">
        <f>H925*M925</f>
        <v>0</v>
      </c>
      <c r="P925" s="265">
        <f>H925*N925</f>
        <v>0</v>
      </c>
      <c r="Q925" s="266">
        <f t="shared" ref="Q925" si="742">O925+P925</f>
        <v>0</v>
      </c>
      <c r="R925" s="274"/>
    </row>
    <row r="926" spans="1:18" s="262" customFormat="1" x14ac:dyDescent="0.3">
      <c r="A926" s="273"/>
      <c r="B926" s="269"/>
      <c r="C926" s="269"/>
      <c r="D926" s="270"/>
      <c r="E926" s="386"/>
      <c r="F926" s="388"/>
      <c r="G926" s="383"/>
      <c r="H926" s="384"/>
      <c r="I926" s="383"/>
      <c r="J926" s="285"/>
      <c r="K926" s="285"/>
      <c r="L926" s="282"/>
      <c r="M926" s="283"/>
      <c r="N926" s="283"/>
      <c r="O926" s="283"/>
      <c r="P926" s="283"/>
      <c r="Q926" s="286"/>
      <c r="R926" s="284"/>
    </row>
    <row r="927" spans="1:18" s="262" customFormat="1" x14ac:dyDescent="0.3">
      <c r="A927" s="273"/>
      <c r="B927" s="269"/>
      <c r="C927" s="269"/>
      <c r="D927" s="270"/>
      <c r="E927" s="387" t="s">
        <v>980</v>
      </c>
      <c r="F927" s="388"/>
      <c r="G927" s="383"/>
      <c r="H927" s="384"/>
      <c r="I927" s="383"/>
      <c r="J927" s="285"/>
      <c r="K927" s="285"/>
      <c r="L927" s="282"/>
      <c r="M927" s="283"/>
      <c r="N927" s="283"/>
      <c r="O927" s="283"/>
      <c r="P927" s="283"/>
      <c r="Q927" s="286"/>
      <c r="R927" s="284"/>
    </row>
    <row r="928" spans="1:18" s="262" customFormat="1" x14ac:dyDescent="0.3">
      <c r="A928" s="273">
        <f>IF(F928="","", COUNTA($F$17:F928))</f>
        <v>736</v>
      </c>
      <c r="B928" s="269"/>
      <c r="C928" s="269"/>
      <c r="D928" s="270"/>
      <c r="E928" s="386" t="s">
        <v>981</v>
      </c>
      <c r="F928" s="388">
        <v>26.47</v>
      </c>
      <c r="G928" s="432">
        <v>0.1</v>
      </c>
      <c r="H928" s="264">
        <f t="shared" ref="H928:H930" si="743">G928*F928+F928</f>
        <v>29.116999999999997</v>
      </c>
      <c r="I928" s="431" t="s">
        <v>122</v>
      </c>
      <c r="J928" s="223" t="s">
        <v>90</v>
      </c>
      <c r="K928" s="223" t="s">
        <v>90</v>
      </c>
      <c r="L928" s="224">
        <v>0</v>
      </c>
      <c r="M928" s="265">
        <v>0</v>
      </c>
      <c r="N928" s="265">
        <v>0</v>
      </c>
      <c r="O928" s="265">
        <f t="shared" ref="O928:O930" si="744">H928*M928</f>
        <v>0</v>
      </c>
      <c r="P928" s="265">
        <f t="shared" ref="P928:P930" si="745">H928*N928</f>
        <v>0</v>
      </c>
      <c r="Q928" s="266">
        <f t="shared" ref="Q928:Q930" si="746">O928+P928</f>
        <v>0</v>
      </c>
      <c r="R928" s="274"/>
    </row>
    <row r="929" spans="1:18" s="262" customFormat="1" x14ac:dyDescent="0.3">
      <c r="A929" s="273">
        <f>IF(F929="","", COUNTA($F$17:F929))</f>
        <v>737</v>
      </c>
      <c r="B929" s="269"/>
      <c r="C929" s="269"/>
      <c r="D929" s="270"/>
      <c r="E929" s="386" t="s">
        <v>982</v>
      </c>
      <c r="F929" s="388">
        <v>443.70000000000005</v>
      </c>
      <c r="G929" s="432">
        <v>0.1</v>
      </c>
      <c r="H929" s="264">
        <f t="shared" si="743"/>
        <v>488.07000000000005</v>
      </c>
      <c r="I929" s="431" t="s">
        <v>122</v>
      </c>
      <c r="J929" s="223" t="s">
        <v>90</v>
      </c>
      <c r="K929" s="223" t="s">
        <v>90</v>
      </c>
      <c r="L929" s="224">
        <v>0</v>
      </c>
      <c r="M929" s="265">
        <v>0</v>
      </c>
      <c r="N929" s="265">
        <v>0</v>
      </c>
      <c r="O929" s="265">
        <f t="shared" si="744"/>
        <v>0</v>
      </c>
      <c r="P929" s="265">
        <f t="shared" si="745"/>
        <v>0</v>
      </c>
      <c r="Q929" s="266">
        <f t="shared" si="746"/>
        <v>0</v>
      </c>
      <c r="R929" s="274"/>
    </row>
    <row r="930" spans="1:18" s="262" customFormat="1" x14ac:dyDescent="0.3">
      <c r="A930" s="273">
        <f>IF(F930="","", COUNTA($F$17:F930))</f>
        <v>738</v>
      </c>
      <c r="B930" s="269"/>
      <c r="C930" s="269"/>
      <c r="D930" s="270"/>
      <c r="E930" s="386" t="s">
        <v>983</v>
      </c>
      <c r="F930" s="388">
        <v>1721.1000000000001</v>
      </c>
      <c r="G930" s="432">
        <v>0.1</v>
      </c>
      <c r="H930" s="264">
        <f t="shared" si="743"/>
        <v>1893.21</v>
      </c>
      <c r="I930" s="431" t="s">
        <v>122</v>
      </c>
      <c r="J930" s="223" t="s">
        <v>90</v>
      </c>
      <c r="K930" s="223" t="s">
        <v>90</v>
      </c>
      <c r="L930" s="224">
        <v>0</v>
      </c>
      <c r="M930" s="265">
        <v>0</v>
      </c>
      <c r="N930" s="265">
        <v>0</v>
      </c>
      <c r="O930" s="265">
        <f t="shared" si="744"/>
        <v>0</v>
      </c>
      <c r="P930" s="265">
        <f t="shared" si="745"/>
        <v>0</v>
      </c>
      <c r="Q930" s="266">
        <f t="shared" si="746"/>
        <v>0</v>
      </c>
      <c r="R930" s="274"/>
    </row>
    <row r="931" spans="1:18" x14ac:dyDescent="0.3">
      <c r="A931" s="74"/>
      <c r="B931" s="37"/>
      <c r="C931" s="37"/>
      <c r="D931" s="38"/>
      <c r="E931" s="37"/>
      <c r="F931" s="10"/>
      <c r="G931" s="10"/>
      <c r="H931" s="11"/>
      <c r="I931" s="10"/>
      <c r="J931" s="10"/>
      <c r="K931" s="170"/>
      <c r="L931" s="10"/>
      <c r="M931" s="39"/>
      <c r="N931" s="39"/>
      <c r="O931" s="39"/>
      <c r="P931" s="39"/>
      <c r="Q931" s="39"/>
      <c r="R931" s="81"/>
    </row>
    <row r="932" spans="1:18" ht="17.399999999999999" x14ac:dyDescent="0.3">
      <c r="A932" s="74" t="str">
        <f>IF(F932="","", COUNTA($F$17:F932))</f>
        <v/>
      </c>
      <c r="B932" s="14"/>
      <c r="C932" s="14"/>
      <c r="D932" s="15"/>
      <c r="E932" s="434" t="s">
        <v>30</v>
      </c>
      <c r="F932" s="16"/>
      <c r="G932" s="16"/>
      <c r="H932" s="17"/>
      <c r="I932" s="16"/>
      <c r="J932" s="16"/>
      <c r="K932" s="434">
        <f>SUM(K821:K931)</f>
        <v>0</v>
      </c>
      <c r="L932" s="16"/>
      <c r="M932" s="95"/>
      <c r="N932" s="95"/>
      <c r="O932" s="435">
        <f>SUM(O821:O931)</f>
        <v>0</v>
      </c>
      <c r="P932" s="435">
        <f>SUM(P821:P931)</f>
        <v>0</v>
      </c>
      <c r="Q932" s="96"/>
      <c r="R932" s="435">
        <f>SUM(Q821:Q931)</f>
        <v>0</v>
      </c>
    </row>
    <row r="933" spans="1:18" x14ac:dyDescent="0.3">
      <c r="A933" s="74" t="str">
        <f>IF(F933="","", COUNTA($F$17:F933))</f>
        <v/>
      </c>
      <c r="B933" s="20"/>
      <c r="C933" s="20"/>
      <c r="D933" s="21"/>
      <c r="E933" s="22"/>
      <c r="F933" s="23"/>
      <c r="G933" s="23"/>
      <c r="H933" s="24"/>
      <c r="I933" s="23"/>
      <c r="J933" s="23"/>
      <c r="K933" s="206"/>
      <c r="L933" s="23"/>
      <c r="M933" s="25"/>
      <c r="N933" s="25"/>
      <c r="O933" s="25"/>
      <c r="P933" s="25"/>
      <c r="Q933" s="26"/>
      <c r="R933" s="79"/>
    </row>
    <row r="934" spans="1:18" ht="17.399999999999999" x14ac:dyDescent="0.3">
      <c r="A934" s="2" t="str">
        <f>IF(F934="","", COUNTA($F$17:F934))</f>
        <v/>
      </c>
      <c r="B934" s="2"/>
      <c r="C934" s="2"/>
      <c r="D934" s="3">
        <v>100000</v>
      </c>
      <c r="E934" s="4" t="s">
        <v>31</v>
      </c>
      <c r="F934" s="4"/>
      <c r="G934" s="4"/>
      <c r="H934" s="4"/>
      <c r="I934" s="5"/>
      <c r="J934" s="5"/>
      <c r="K934" s="202"/>
      <c r="L934" s="5"/>
      <c r="M934" s="5"/>
      <c r="N934" s="5"/>
      <c r="O934" s="5"/>
      <c r="P934" s="5"/>
      <c r="Q934" s="6"/>
      <c r="R934" s="73"/>
    </row>
    <row r="935" spans="1:18" x14ac:dyDescent="0.3">
      <c r="A935" s="74"/>
      <c r="B935" s="29"/>
      <c r="C935" s="29"/>
      <c r="D935" s="36"/>
      <c r="E935" s="392" t="s">
        <v>984</v>
      </c>
      <c r="F935" s="391"/>
      <c r="G935" s="390"/>
      <c r="H935" s="391"/>
      <c r="I935" s="390"/>
      <c r="J935" s="205"/>
      <c r="K935" s="206"/>
      <c r="L935" s="205"/>
      <c r="M935" s="206"/>
      <c r="N935" s="206"/>
      <c r="O935" s="206"/>
      <c r="P935" s="206"/>
      <c r="Q935" s="207"/>
      <c r="R935" s="211"/>
    </row>
    <row r="936" spans="1:18" s="164" customFormat="1" x14ac:dyDescent="0.3">
      <c r="A936" s="273">
        <f>IF(F936="","", COUNTA($F$17:F936))</f>
        <v>739</v>
      </c>
      <c r="B936" s="167"/>
      <c r="C936" s="167"/>
      <c r="D936" s="169"/>
      <c r="E936" s="389" t="s">
        <v>985</v>
      </c>
      <c r="F936" s="391">
        <v>1205.93</v>
      </c>
      <c r="G936" s="432">
        <v>0.1</v>
      </c>
      <c r="H936" s="264">
        <f>F936+F936*G936</f>
        <v>1326.5230000000001</v>
      </c>
      <c r="I936" s="431" t="s">
        <v>105</v>
      </c>
      <c r="J936" s="223" t="s">
        <v>90</v>
      </c>
      <c r="K936" s="223" t="s">
        <v>90</v>
      </c>
      <c r="L936" s="224">
        <v>0</v>
      </c>
      <c r="M936" s="265">
        <v>0</v>
      </c>
      <c r="N936" s="265">
        <v>0</v>
      </c>
      <c r="O936" s="265">
        <f>H936*M936</f>
        <v>0</v>
      </c>
      <c r="P936" s="265">
        <f>H936*N936</f>
        <v>0</v>
      </c>
      <c r="Q936" s="266">
        <f>O936+P936</f>
        <v>0</v>
      </c>
      <c r="R936" s="274"/>
    </row>
    <row r="937" spans="1:18" s="164" customFormat="1" ht="31.2" x14ac:dyDescent="0.3">
      <c r="A937" s="273">
        <f>IF(F937="","", COUNTA($F$17:F937))</f>
        <v>740</v>
      </c>
      <c r="B937" s="167"/>
      <c r="C937" s="167"/>
      <c r="D937" s="169"/>
      <c r="E937" s="389" t="s">
        <v>986</v>
      </c>
      <c r="F937" s="391">
        <v>39</v>
      </c>
      <c r="G937" s="272">
        <v>0</v>
      </c>
      <c r="H937" s="264">
        <f t="shared" ref="H937" si="747">F937+G937*F937</f>
        <v>39</v>
      </c>
      <c r="I937" s="263" t="s">
        <v>104</v>
      </c>
      <c r="J937" s="223" t="s">
        <v>90</v>
      </c>
      <c r="K937" s="223" t="s">
        <v>90</v>
      </c>
      <c r="L937" s="224">
        <v>0</v>
      </c>
      <c r="M937" s="265">
        <v>0</v>
      </c>
      <c r="N937" s="265">
        <v>0</v>
      </c>
      <c r="O937" s="265">
        <f t="shared" ref="O937:O951" si="748">H937*M937</f>
        <v>0</v>
      </c>
      <c r="P937" s="265">
        <f t="shared" ref="P937:P951" si="749">H937*N937</f>
        <v>0</v>
      </c>
      <c r="Q937" s="266">
        <f t="shared" ref="Q937:Q951" si="750">O937+P937</f>
        <v>0</v>
      </c>
      <c r="R937" s="274"/>
    </row>
    <row r="938" spans="1:18" s="164" customFormat="1" x14ac:dyDescent="0.3">
      <c r="A938" s="273">
        <f>IF(F938="","", COUNTA($F$17:F938))</f>
        <v>741</v>
      </c>
      <c r="B938" s="167"/>
      <c r="C938" s="167"/>
      <c r="D938" s="169"/>
      <c r="E938" s="389" t="s">
        <v>987</v>
      </c>
      <c r="F938" s="391">
        <v>967.61</v>
      </c>
      <c r="G938" s="432">
        <v>0.1</v>
      </c>
      <c r="H938" s="264">
        <f>F938+F938*G938</f>
        <v>1064.3710000000001</v>
      </c>
      <c r="I938" s="431" t="s">
        <v>105</v>
      </c>
      <c r="J938" s="223" t="s">
        <v>90</v>
      </c>
      <c r="K938" s="223" t="s">
        <v>90</v>
      </c>
      <c r="L938" s="224">
        <v>0</v>
      </c>
      <c r="M938" s="265">
        <v>0</v>
      </c>
      <c r="N938" s="265">
        <v>0</v>
      </c>
      <c r="O938" s="265">
        <f>H938*M938</f>
        <v>0</v>
      </c>
      <c r="P938" s="265">
        <f>H938*N938</f>
        <v>0</v>
      </c>
      <c r="Q938" s="266">
        <f>O938+P938</f>
        <v>0</v>
      </c>
      <c r="R938" s="274"/>
    </row>
    <row r="939" spans="1:18" s="164" customFormat="1" ht="31.2" x14ac:dyDescent="0.3">
      <c r="A939" s="273">
        <f>IF(F939="","", COUNTA($F$17:F939))</f>
        <v>742</v>
      </c>
      <c r="B939" s="167"/>
      <c r="C939" s="167"/>
      <c r="D939" s="169"/>
      <c r="E939" s="389" t="s">
        <v>988</v>
      </c>
      <c r="F939" s="391">
        <v>135</v>
      </c>
      <c r="G939" s="272">
        <v>0</v>
      </c>
      <c r="H939" s="264">
        <f t="shared" ref="H939" si="751">F939+G939*F939</f>
        <v>135</v>
      </c>
      <c r="I939" s="263" t="s">
        <v>104</v>
      </c>
      <c r="J939" s="223" t="s">
        <v>90</v>
      </c>
      <c r="K939" s="223" t="s">
        <v>90</v>
      </c>
      <c r="L939" s="224">
        <v>0</v>
      </c>
      <c r="M939" s="265">
        <v>0</v>
      </c>
      <c r="N939" s="265">
        <v>0</v>
      </c>
      <c r="O939" s="265">
        <f t="shared" si="748"/>
        <v>0</v>
      </c>
      <c r="P939" s="265">
        <f t="shared" si="749"/>
        <v>0</v>
      </c>
      <c r="Q939" s="266">
        <f t="shared" si="750"/>
        <v>0</v>
      </c>
      <c r="R939" s="274"/>
    </row>
    <row r="940" spans="1:18" s="164" customFormat="1" x14ac:dyDescent="0.3">
      <c r="A940" s="273">
        <f>IF(F940="","", COUNTA($F$17:F940))</f>
        <v>743</v>
      </c>
      <c r="B940" s="167"/>
      <c r="C940" s="167"/>
      <c r="D940" s="169"/>
      <c r="E940" s="389" t="s">
        <v>989</v>
      </c>
      <c r="F940" s="391">
        <v>630.41</v>
      </c>
      <c r="G940" s="432">
        <v>0.1</v>
      </c>
      <c r="H940" s="264">
        <f>G940*F940+F940</f>
        <v>693.45100000000002</v>
      </c>
      <c r="I940" s="431" t="s">
        <v>122</v>
      </c>
      <c r="J940" s="223" t="s">
        <v>90</v>
      </c>
      <c r="K940" s="223" t="s">
        <v>90</v>
      </c>
      <c r="L940" s="224">
        <v>0</v>
      </c>
      <c r="M940" s="265">
        <v>0</v>
      </c>
      <c r="N940" s="265">
        <v>0</v>
      </c>
      <c r="O940" s="265">
        <f>H940*M940</f>
        <v>0</v>
      </c>
      <c r="P940" s="265">
        <f>H940*N940</f>
        <v>0</v>
      </c>
      <c r="Q940" s="266">
        <f t="shared" si="750"/>
        <v>0</v>
      </c>
      <c r="R940" s="274"/>
    </row>
    <row r="941" spans="1:18" s="164" customFormat="1" ht="31.2" x14ac:dyDescent="0.3">
      <c r="A941" s="273">
        <f>IF(F941="","", COUNTA($F$17:F941))</f>
        <v>744</v>
      </c>
      <c r="B941" s="167"/>
      <c r="C941" s="167"/>
      <c r="D941" s="169"/>
      <c r="E941" s="389" t="s">
        <v>990</v>
      </c>
      <c r="F941" s="391">
        <v>46</v>
      </c>
      <c r="G941" s="272">
        <v>0</v>
      </c>
      <c r="H941" s="264">
        <f t="shared" ref="H941" si="752">F941+G941*F941</f>
        <v>46</v>
      </c>
      <c r="I941" s="263" t="s">
        <v>104</v>
      </c>
      <c r="J941" s="223" t="s">
        <v>90</v>
      </c>
      <c r="K941" s="223" t="s">
        <v>90</v>
      </c>
      <c r="L941" s="224">
        <v>0</v>
      </c>
      <c r="M941" s="265">
        <v>0</v>
      </c>
      <c r="N941" s="265">
        <v>0</v>
      </c>
      <c r="O941" s="265">
        <f t="shared" si="748"/>
        <v>0</v>
      </c>
      <c r="P941" s="265">
        <f t="shared" si="749"/>
        <v>0</v>
      </c>
      <c r="Q941" s="266">
        <f t="shared" si="750"/>
        <v>0</v>
      </c>
      <c r="R941" s="274"/>
    </row>
    <row r="942" spans="1:18" s="164" customFormat="1" x14ac:dyDescent="0.3">
      <c r="A942" s="273">
        <f>IF(F942="","", COUNTA($F$17:F942))</f>
        <v>745</v>
      </c>
      <c r="B942" s="167"/>
      <c r="C942" s="167"/>
      <c r="D942" s="169"/>
      <c r="E942" s="389" t="s">
        <v>991</v>
      </c>
      <c r="F942" s="391">
        <v>4485.38</v>
      </c>
      <c r="G942" s="432">
        <v>0.1</v>
      </c>
      <c r="H942" s="264">
        <f>F942+F942*G942</f>
        <v>4933.9179999999997</v>
      </c>
      <c r="I942" s="431" t="s">
        <v>105</v>
      </c>
      <c r="J942" s="223" t="s">
        <v>90</v>
      </c>
      <c r="K942" s="223" t="s">
        <v>90</v>
      </c>
      <c r="L942" s="224">
        <v>0</v>
      </c>
      <c r="M942" s="265">
        <v>0</v>
      </c>
      <c r="N942" s="265">
        <v>0</v>
      </c>
      <c r="O942" s="265">
        <f>H942*M942</f>
        <v>0</v>
      </c>
      <c r="P942" s="265">
        <f>H942*N942</f>
        <v>0</v>
      </c>
      <c r="Q942" s="266">
        <f>O942+P942</f>
        <v>0</v>
      </c>
      <c r="R942" s="274"/>
    </row>
    <row r="943" spans="1:18" s="164" customFormat="1" x14ac:dyDescent="0.3">
      <c r="A943" s="273">
        <f>IF(F943="","", COUNTA($F$17:F943))</f>
        <v>746</v>
      </c>
      <c r="B943" s="167"/>
      <c r="C943" s="167"/>
      <c r="D943" s="169"/>
      <c r="E943" s="389" t="s">
        <v>992</v>
      </c>
      <c r="F943" s="391">
        <v>1672.9</v>
      </c>
      <c r="G943" s="432">
        <v>0.1</v>
      </c>
      <c r="H943" s="264">
        <f>G943*F943+F943</f>
        <v>1840.19</v>
      </c>
      <c r="I943" s="431" t="s">
        <v>122</v>
      </c>
      <c r="J943" s="223" t="s">
        <v>90</v>
      </c>
      <c r="K943" s="223" t="s">
        <v>90</v>
      </c>
      <c r="L943" s="224">
        <v>0</v>
      </c>
      <c r="M943" s="265">
        <v>0</v>
      </c>
      <c r="N943" s="265">
        <v>0</v>
      </c>
      <c r="O943" s="265">
        <f>H943*M943</f>
        <v>0</v>
      </c>
      <c r="P943" s="265">
        <f>H943*N943</f>
        <v>0</v>
      </c>
      <c r="Q943" s="266">
        <f t="shared" si="750"/>
        <v>0</v>
      </c>
      <c r="R943" s="274"/>
    </row>
    <row r="944" spans="1:18" s="164" customFormat="1" ht="31.2" x14ac:dyDescent="0.3">
      <c r="A944" s="273">
        <f>IF(F944="","", COUNTA($F$17:F944))</f>
        <v>747</v>
      </c>
      <c r="B944" s="167"/>
      <c r="C944" s="167"/>
      <c r="D944" s="169"/>
      <c r="E944" s="389" t="s">
        <v>993</v>
      </c>
      <c r="F944" s="391">
        <v>122</v>
      </c>
      <c r="G944" s="272">
        <v>0</v>
      </c>
      <c r="H944" s="264">
        <f t="shared" ref="H944:H951" si="753">F944+G944*F944</f>
        <v>122</v>
      </c>
      <c r="I944" s="263" t="s">
        <v>104</v>
      </c>
      <c r="J944" s="223" t="s">
        <v>90</v>
      </c>
      <c r="K944" s="223" t="s">
        <v>90</v>
      </c>
      <c r="L944" s="224">
        <v>0</v>
      </c>
      <c r="M944" s="265">
        <v>0</v>
      </c>
      <c r="N944" s="265">
        <v>0</v>
      </c>
      <c r="O944" s="265">
        <f t="shared" si="748"/>
        <v>0</v>
      </c>
      <c r="P944" s="265">
        <f t="shared" si="749"/>
        <v>0</v>
      </c>
      <c r="Q944" s="266">
        <f t="shared" si="750"/>
        <v>0</v>
      </c>
      <c r="R944" s="274"/>
    </row>
    <row r="945" spans="1:18" s="164" customFormat="1" ht="31.2" x14ac:dyDescent="0.3">
      <c r="A945" s="273">
        <f>IF(F945="","", COUNTA($F$17:F945))</f>
        <v>748</v>
      </c>
      <c r="B945" s="167"/>
      <c r="C945" s="167"/>
      <c r="D945" s="169"/>
      <c r="E945" s="389" t="s">
        <v>994</v>
      </c>
      <c r="F945" s="391">
        <v>86</v>
      </c>
      <c r="G945" s="272">
        <v>0</v>
      </c>
      <c r="H945" s="264">
        <f t="shared" si="753"/>
        <v>86</v>
      </c>
      <c r="I945" s="263" t="s">
        <v>104</v>
      </c>
      <c r="J945" s="223" t="s">
        <v>90</v>
      </c>
      <c r="K945" s="223" t="s">
        <v>90</v>
      </c>
      <c r="L945" s="224">
        <v>0</v>
      </c>
      <c r="M945" s="265">
        <v>0</v>
      </c>
      <c r="N945" s="265">
        <v>0</v>
      </c>
      <c r="O945" s="265">
        <f t="shared" si="748"/>
        <v>0</v>
      </c>
      <c r="P945" s="265">
        <f t="shared" si="749"/>
        <v>0</v>
      </c>
      <c r="Q945" s="266">
        <f t="shared" si="750"/>
        <v>0</v>
      </c>
      <c r="R945" s="274"/>
    </row>
    <row r="946" spans="1:18" s="164" customFormat="1" ht="31.2" x14ac:dyDescent="0.3">
      <c r="A946" s="273">
        <f>IF(F946="","", COUNTA($F$17:F946))</f>
        <v>749</v>
      </c>
      <c r="B946" s="167"/>
      <c r="C946" s="167"/>
      <c r="D946" s="169"/>
      <c r="E946" s="389" t="s">
        <v>995</v>
      </c>
      <c r="F946" s="391">
        <v>16</v>
      </c>
      <c r="G946" s="272">
        <v>0</v>
      </c>
      <c r="H946" s="264">
        <f t="shared" si="753"/>
        <v>16</v>
      </c>
      <c r="I946" s="263" t="s">
        <v>104</v>
      </c>
      <c r="J946" s="223" t="s">
        <v>90</v>
      </c>
      <c r="K946" s="223" t="s">
        <v>90</v>
      </c>
      <c r="L946" s="224">
        <v>0</v>
      </c>
      <c r="M946" s="265">
        <v>0</v>
      </c>
      <c r="N946" s="265">
        <v>0</v>
      </c>
      <c r="O946" s="265">
        <f t="shared" si="748"/>
        <v>0</v>
      </c>
      <c r="P946" s="265">
        <f t="shared" si="749"/>
        <v>0</v>
      </c>
      <c r="Q946" s="266">
        <f t="shared" si="750"/>
        <v>0</v>
      </c>
      <c r="R946" s="274"/>
    </row>
    <row r="947" spans="1:18" s="164" customFormat="1" x14ac:dyDescent="0.3">
      <c r="A947" s="273">
        <f>IF(F947="","", COUNTA($F$17:F947))</f>
        <v>750</v>
      </c>
      <c r="B947" s="167"/>
      <c r="C947" s="167"/>
      <c r="D947" s="169"/>
      <c r="E947" s="389" t="s">
        <v>996</v>
      </c>
      <c r="F947" s="391">
        <v>2</v>
      </c>
      <c r="G947" s="272">
        <v>0</v>
      </c>
      <c r="H947" s="264">
        <f t="shared" si="753"/>
        <v>2</v>
      </c>
      <c r="I947" s="263" t="s">
        <v>104</v>
      </c>
      <c r="J947" s="223" t="s">
        <v>90</v>
      </c>
      <c r="K947" s="223" t="s">
        <v>90</v>
      </c>
      <c r="L947" s="224">
        <v>0</v>
      </c>
      <c r="M947" s="265">
        <v>0</v>
      </c>
      <c r="N947" s="265">
        <v>0</v>
      </c>
      <c r="O947" s="265">
        <f t="shared" si="748"/>
        <v>0</v>
      </c>
      <c r="P947" s="265">
        <f t="shared" si="749"/>
        <v>0</v>
      </c>
      <c r="Q947" s="266">
        <f t="shared" si="750"/>
        <v>0</v>
      </c>
      <c r="R947" s="274"/>
    </row>
    <row r="948" spans="1:18" s="164" customFormat="1" ht="46.8" x14ac:dyDescent="0.3">
      <c r="A948" s="273">
        <f>IF(F948="","", COUNTA($F$17:F948))</f>
        <v>751</v>
      </c>
      <c r="B948" s="167"/>
      <c r="C948" s="167"/>
      <c r="D948" s="169"/>
      <c r="E948" s="389" t="s">
        <v>997</v>
      </c>
      <c r="F948" s="391">
        <v>2</v>
      </c>
      <c r="G948" s="272">
        <v>0</v>
      </c>
      <c r="H948" s="264">
        <f t="shared" si="753"/>
        <v>2</v>
      </c>
      <c r="I948" s="263" t="s">
        <v>104</v>
      </c>
      <c r="J948" s="223" t="s">
        <v>90</v>
      </c>
      <c r="K948" s="223" t="s">
        <v>90</v>
      </c>
      <c r="L948" s="224">
        <v>0</v>
      </c>
      <c r="M948" s="265">
        <v>0</v>
      </c>
      <c r="N948" s="265">
        <v>0</v>
      </c>
      <c r="O948" s="265">
        <f t="shared" si="748"/>
        <v>0</v>
      </c>
      <c r="P948" s="265">
        <f t="shared" si="749"/>
        <v>0</v>
      </c>
      <c r="Q948" s="266">
        <f t="shared" si="750"/>
        <v>0</v>
      </c>
      <c r="R948" s="274"/>
    </row>
    <row r="949" spans="1:18" s="164" customFormat="1" x14ac:dyDescent="0.3">
      <c r="A949" s="273">
        <f>IF(F949="","", COUNTA($F$17:F949))</f>
        <v>752</v>
      </c>
      <c r="B949" s="167"/>
      <c r="C949" s="167"/>
      <c r="D949" s="169"/>
      <c r="E949" s="389" t="s">
        <v>998</v>
      </c>
      <c r="F949" s="391">
        <v>1</v>
      </c>
      <c r="G949" s="272">
        <v>0</v>
      </c>
      <c r="H949" s="264">
        <f t="shared" si="753"/>
        <v>1</v>
      </c>
      <c r="I949" s="263" t="s">
        <v>104</v>
      </c>
      <c r="J949" s="223" t="s">
        <v>90</v>
      </c>
      <c r="K949" s="223" t="s">
        <v>90</v>
      </c>
      <c r="L949" s="224">
        <v>0</v>
      </c>
      <c r="M949" s="265">
        <v>0</v>
      </c>
      <c r="N949" s="265">
        <v>0</v>
      </c>
      <c r="O949" s="265">
        <f t="shared" si="748"/>
        <v>0</v>
      </c>
      <c r="P949" s="265">
        <f t="shared" si="749"/>
        <v>0</v>
      </c>
      <c r="Q949" s="266">
        <f t="shared" si="750"/>
        <v>0</v>
      </c>
      <c r="R949" s="274"/>
    </row>
    <row r="950" spans="1:18" s="164" customFormat="1" x14ac:dyDescent="0.3">
      <c r="A950" s="273">
        <f>IF(F950="","", COUNTA($F$17:F950))</f>
        <v>753</v>
      </c>
      <c r="B950" s="167"/>
      <c r="C950" s="167"/>
      <c r="D950" s="169"/>
      <c r="E950" s="389" t="s">
        <v>999</v>
      </c>
      <c r="F950" s="391">
        <v>1</v>
      </c>
      <c r="G950" s="272">
        <v>0</v>
      </c>
      <c r="H950" s="264">
        <f t="shared" si="753"/>
        <v>1</v>
      </c>
      <c r="I950" s="263" t="s">
        <v>104</v>
      </c>
      <c r="J950" s="223" t="s">
        <v>90</v>
      </c>
      <c r="K950" s="223" t="s">
        <v>90</v>
      </c>
      <c r="L950" s="224">
        <v>0</v>
      </c>
      <c r="M950" s="265">
        <v>0</v>
      </c>
      <c r="N950" s="265">
        <v>0</v>
      </c>
      <c r="O950" s="265">
        <f t="shared" si="748"/>
        <v>0</v>
      </c>
      <c r="P950" s="265">
        <f t="shared" si="749"/>
        <v>0</v>
      </c>
      <c r="Q950" s="266">
        <f t="shared" si="750"/>
        <v>0</v>
      </c>
      <c r="R950" s="274"/>
    </row>
    <row r="951" spans="1:18" s="164" customFormat="1" x14ac:dyDescent="0.3">
      <c r="A951" s="273">
        <f>IF(F951="","", COUNTA($F$17:F951))</f>
        <v>754</v>
      </c>
      <c r="B951" s="167"/>
      <c r="C951" s="167"/>
      <c r="D951" s="169"/>
      <c r="E951" s="389" t="s">
        <v>1000</v>
      </c>
      <c r="F951" s="391">
        <v>1</v>
      </c>
      <c r="G951" s="272">
        <v>0</v>
      </c>
      <c r="H951" s="264">
        <f t="shared" si="753"/>
        <v>1</v>
      </c>
      <c r="I951" s="263" t="s">
        <v>104</v>
      </c>
      <c r="J951" s="223" t="s">
        <v>90</v>
      </c>
      <c r="K951" s="223" t="s">
        <v>90</v>
      </c>
      <c r="L951" s="224">
        <v>0</v>
      </c>
      <c r="M951" s="265">
        <v>0</v>
      </c>
      <c r="N951" s="265">
        <v>0</v>
      </c>
      <c r="O951" s="265">
        <f t="shared" si="748"/>
        <v>0</v>
      </c>
      <c r="P951" s="265">
        <f t="shared" si="749"/>
        <v>0</v>
      </c>
      <c r="Q951" s="266">
        <f t="shared" si="750"/>
        <v>0</v>
      </c>
      <c r="R951" s="274"/>
    </row>
    <row r="952" spans="1:18" x14ac:dyDescent="0.3">
      <c r="A952" s="74" t="str">
        <f>IF(F952="","", COUNTA($F$17:F952))</f>
        <v/>
      </c>
      <c r="B952" s="37"/>
      <c r="C952" s="37"/>
      <c r="D952" s="38"/>
      <c r="E952" s="37"/>
      <c r="F952" s="10"/>
      <c r="G952" s="10"/>
      <c r="H952" s="11"/>
      <c r="I952" s="10"/>
      <c r="J952" s="10"/>
      <c r="K952" s="170"/>
      <c r="L952" s="10"/>
      <c r="M952" s="39"/>
      <c r="N952" s="39"/>
      <c r="O952" s="39"/>
      <c r="P952" s="39"/>
      <c r="Q952" s="39"/>
      <c r="R952" s="81"/>
    </row>
    <row r="953" spans="1:18" ht="17.399999999999999" x14ac:dyDescent="0.3">
      <c r="A953" s="74" t="str">
        <f>IF(F953="","", COUNTA($F$17:F953))</f>
        <v/>
      </c>
      <c r="B953" s="14"/>
      <c r="C953" s="14"/>
      <c r="D953" s="15"/>
      <c r="E953" s="434" t="s">
        <v>32</v>
      </c>
      <c r="F953" s="16"/>
      <c r="G953" s="16"/>
      <c r="H953" s="17"/>
      <c r="I953" s="16"/>
      <c r="J953" s="16"/>
      <c r="K953" s="434">
        <f>SUM(K934:K952)</f>
        <v>0</v>
      </c>
      <c r="L953" s="16"/>
      <c r="M953" s="95"/>
      <c r="N953" s="95"/>
      <c r="O953" s="435">
        <f>SUM(O934:O952)</f>
        <v>0</v>
      </c>
      <c r="P953" s="435">
        <f>SUM(P934:P952)</f>
        <v>0</v>
      </c>
      <c r="Q953" s="96"/>
      <c r="R953" s="435">
        <f>SUM(Q934:Q952)</f>
        <v>0</v>
      </c>
    </row>
    <row r="954" spans="1:18" x14ac:dyDescent="0.3">
      <c r="A954" s="74" t="str">
        <f>IF(F954="","", COUNTA($F$17:F954))</f>
        <v/>
      </c>
      <c r="B954" s="20"/>
      <c r="C954" s="20"/>
      <c r="D954" s="21"/>
      <c r="E954" s="22"/>
      <c r="F954" s="23"/>
      <c r="G954" s="23"/>
      <c r="H954" s="24"/>
      <c r="I954" s="23"/>
      <c r="J954" s="23"/>
      <c r="K954" s="206"/>
      <c r="L954" s="23"/>
      <c r="M954" s="25"/>
      <c r="N954" s="25"/>
      <c r="O954" s="25"/>
      <c r="P954" s="25"/>
      <c r="Q954" s="26"/>
      <c r="R954" s="79"/>
    </row>
    <row r="955" spans="1:18" ht="17.399999999999999" x14ac:dyDescent="0.3">
      <c r="A955" s="2" t="str">
        <f>IF(F955="","", COUNTA($F$17:F955))</f>
        <v/>
      </c>
      <c r="B955" s="2"/>
      <c r="C955" s="2"/>
      <c r="D955" s="3">
        <v>110000</v>
      </c>
      <c r="E955" s="4" t="s">
        <v>75</v>
      </c>
      <c r="F955" s="4"/>
      <c r="G955" s="4"/>
      <c r="H955" s="4"/>
      <c r="I955" s="5"/>
      <c r="J955" s="5"/>
      <c r="K955" s="202"/>
      <c r="L955" s="5"/>
      <c r="M955" s="5"/>
      <c r="N955" s="5"/>
      <c r="O955" s="5"/>
      <c r="P955" s="5"/>
      <c r="Q955" s="6"/>
      <c r="R955" s="73"/>
    </row>
    <row r="956" spans="1:18" x14ac:dyDescent="0.3">
      <c r="A956" s="74"/>
      <c r="B956" s="29"/>
      <c r="C956" s="29"/>
      <c r="D956" s="36"/>
      <c r="E956" s="218" t="s">
        <v>232</v>
      </c>
      <c r="F956" s="205"/>
      <c r="G956" s="205"/>
      <c r="H956" s="216"/>
      <c r="I956" s="205"/>
      <c r="J956" s="205"/>
      <c r="K956" s="206"/>
      <c r="L956" s="205"/>
      <c r="M956" s="206"/>
      <c r="N956" s="206"/>
      <c r="O956" s="206"/>
      <c r="P956" s="206"/>
      <c r="Q956" s="207"/>
      <c r="R956" s="211"/>
    </row>
    <row r="957" spans="1:18" x14ac:dyDescent="0.3">
      <c r="A957" s="273">
        <f>IF(F957="","", COUNTA($F$17:F957))</f>
        <v>755</v>
      </c>
      <c r="B957" s="29"/>
      <c r="C957" s="29"/>
      <c r="D957" s="36"/>
      <c r="E957" s="393" t="s">
        <v>1001</v>
      </c>
      <c r="F957" s="394">
        <v>122</v>
      </c>
      <c r="G957" s="272">
        <v>0</v>
      </c>
      <c r="H957" s="264">
        <f t="shared" ref="H957:H961" si="754">F957+G957*F957</f>
        <v>122</v>
      </c>
      <c r="I957" s="263" t="s">
        <v>104</v>
      </c>
      <c r="J957" s="223" t="s">
        <v>90</v>
      </c>
      <c r="K957" s="223" t="s">
        <v>90</v>
      </c>
      <c r="L957" s="224">
        <v>0</v>
      </c>
      <c r="M957" s="265">
        <v>0</v>
      </c>
      <c r="N957" s="265">
        <v>0</v>
      </c>
      <c r="O957" s="265">
        <f t="shared" ref="O957:O961" si="755">H957*M957</f>
        <v>0</v>
      </c>
      <c r="P957" s="265">
        <f t="shared" ref="P957:P961" si="756">H957*N957</f>
        <v>0</v>
      </c>
      <c r="Q957" s="266">
        <f t="shared" ref="Q957:Q962" si="757">O957+P957</f>
        <v>0</v>
      </c>
      <c r="R957" s="274"/>
    </row>
    <row r="958" spans="1:18" s="262" customFormat="1" x14ac:dyDescent="0.3">
      <c r="A958" s="273">
        <f>IF(F958="","", COUNTA($F$17:F958))</f>
        <v>756</v>
      </c>
      <c r="B958" s="269"/>
      <c r="C958" s="269"/>
      <c r="D958" s="271"/>
      <c r="E958" s="393" t="s">
        <v>1002</v>
      </c>
      <c r="F958" s="394">
        <v>122</v>
      </c>
      <c r="G958" s="272">
        <v>0</v>
      </c>
      <c r="H958" s="264">
        <f t="shared" si="754"/>
        <v>122</v>
      </c>
      <c r="I958" s="263" t="s">
        <v>104</v>
      </c>
      <c r="J958" s="223" t="s">
        <v>90</v>
      </c>
      <c r="K958" s="223" t="s">
        <v>90</v>
      </c>
      <c r="L958" s="224">
        <v>0</v>
      </c>
      <c r="M958" s="265">
        <v>0</v>
      </c>
      <c r="N958" s="265">
        <v>0</v>
      </c>
      <c r="O958" s="265">
        <f t="shared" si="755"/>
        <v>0</v>
      </c>
      <c r="P958" s="265">
        <f t="shared" si="756"/>
        <v>0</v>
      </c>
      <c r="Q958" s="266">
        <f t="shared" si="757"/>
        <v>0</v>
      </c>
      <c r="R958" s="274"/>
    </row>
    <row r="959" spans="1:18" s="262" customFormat="1" x14ac:dyDescent="0.3">
      <c r="A959" s="273">
        <f>IF(F959="","", COUNTA($F$17:F959))</f>
        <v>757</v>
      </c>
      <c r="B959" s="269"/>
      <c r="C959" s="269"/>
      <c r="D959" s="271"/>
      <c r="E959" s="393" t="s">
        <v>1003</v>
      </c>
      <c r="F959" s="394">
        <v>128</v>
      </c>
      <c r="G959" s="272">
        <v>0</v>
      </c>
      <c r="H959" s="264">
        <f t="shared" si="754"/>
        <v>128</v>
      </c>
      <c r="I959" s="263" t="s">
        <v>104</v>
      </c>
      <c r="J959" s="223" t="s">
        <v>90</v>
      </c>
      <c r="K959" s="223" t="s">
        <v>90</v>
      </c>
      <c r="L959" s="224">
        <v>0</v>
      </c>
      <c r="M959" s="265">
        <v>0</v>
      </c>
      <c r="N959" s="265">
        <v>0</v>
      </c>
      <c r="O959" s="265">
        <f t="shared" si="755"/>
        <v>0</v>
      </c>
      <c r="P959" s="265">
        <f t="shared" si="756"/>
        <v>0</v>
      </c>
      <c r="Q959" s="266">
        <f t="shared" si="757"/>
        <v>0</v>
      </c>
      <c r="R959" s="274"/>
    </row>
    <row r="960" spans="1:18" s="262" customFormat="1" x14ac:dyDescent="0.3">
      <c r="A960" s="273">
        <f>IF(F960="","", COUNTA($F$17:F960))</f>
        <v>758</v>
      </c>
      <c r="B960" s="269"/>
      <c r="C960" s="269"/>
      <c r="D960" s="271"/>
      <c r="E960" s="393" t="s">
        <v>1004</v>
      </c>
      <c r="F960" s="394">
        <v>116</v>
      </c>
      <c r="G960" s="272">
        <v>0</v>
      </c>
      <c r="H960" s="264">
        <f t="shared" si="754"/>
        <v>116</v>
      </c>
      <c r="I960" s="263" t="s">
        <v>104</v>
      </c>
      <c r="J960" s="223" t="s">
        <v>90</v>
      </c>
      <c r="K960" s="223" t="s">
        <v>90</v>
      </c>
      <c r="L960" s="224">
        <v>0</v>
      </c>
      <c r="M960" s="265">
        <v>0</v>
      </c>
      <c r="N960" s="265">
        <v>0</v>
      </c>
      <c r="O960" s="265">
        <f t="shared" si="755"/>
        <v>0</v>
      </c>
      <c r="P960" s="265">
        <f t="shared" si="756"/>
        <v>0</v>
      </c>
      <c r="Q960" s="266">
        <f t="shared" si="757"/>
        <v>0</v>
      </c>
      <c r="R960" s="274"/>
    </row>
    <row r="961" spans="1:18" s="262" customFormat="1" x14ac:dyDescent="0.3">
      <c r="A961" s="273">
        <f>IF(F961="","", COUNTA($F$17:F961))</f>
        <v>759</v>
      </c>
      <c r="B961" s="269"/>
      <c r="C961" s="269"/>
      <c r="D961" s="271"/>
      <c r="E961" s="393" t="s">
        <v>1005</v>
      </c>
      <c r="F961" s="394">
        <v>122</v>
      </c>
      <c r="G961" s="272">
        <v>0</v>
      </c>
      <c r="H961" s="264">
        <f t="shared" si="754"/>
        <v>122</v>
      </c>
      <c r="I961" s="263" t="s">
        <v>104</v>
      </c>
      <c r="J961" s="223" t="s">
        <v>90</v>
      </c>
      <c r="K961" s="223" t="s">
        <v>90</v>
      </c>
      <c r="L961" s="224">
        <v>0</v>
      </c>
      <c r="M961" s="265">
        <v>0</v>
      </c>
      <c r="N961" s="265">
        <v>0</v>
      </c>
      <c r="O961" s="265">
        <f t="shared" si="755"/>
        <v>0</v>
      </c>
      <c r="P961" s="265">
        <f t="shared" si="756"/>
        <v>0</v>
      </c>
      <c r="Q961" s="266">
        <f t="shared" si="757"/>
        <v>0</v>
      </c>
      <c r="R961" s="274"/>
    </row>
    <row r="962" spans="1:18" s="262" customFormat="1" ht="31.2" x14ac:dyDescent="0.3">
      <c r="A962" s="273">
        <f>IF(F962="","", COUNTA($F$17:F962))</f>
        <v>760</v>
      </c>
      <c r="B962" s="269"/>
      <c r="C962" s="269"/>
      <c r="D962" s="271"/>
      <c r="E962" s="393" t="s">
        <v>1006</v>
      </c>
      <c r="F962" s="394">
        <v>50</v>
      </c>
      <c r="G962" s="432">
        <v>0.1</v>
      </c>
      <c r="H962" s="264">
        <f>G962*F962+F962</f>
        <v>55</v>
      </c>
      <c r="I962" s="431" t="s">
        <v>122</v>
      </c>
      <c r="J962" s="223" t="s">
        <v>90</v>
      </c>
      <c r="K962" s="223" t="s">
        <v>90</v>
      </c>
      <c r="L962" s="224">
        <v>0</v>
      </c>
      <c r="M962" s="265">
        <v>0</v>
      </c>
      <c r="N962" s="265">
        <v>0</v>
      </c>
      <c r="O962" s="265">
        <f>H962*M962</f>
        <v>0</v>
      </c>
      <c r="P962" s="265">
        <f>H962*N962</f>
        <v>0</v>
      </c>
      <c r="Q962" s="266">
        <f t="shared" si="757"/>
        <v>0</v>
      </c>
      <c r="R962" s="274"/>
    </row>
    <row r="963" spans="1:18" s="262" customFormat="1" x14ac:dyDescent="0.3">
      <c r="A963" s="273">
        <f>IF(F963="","", COUNTA($F$17:F963))</f>
        <v>761</v>
      </c>
      <c r="B963" s="269"/>
      <c r="C963" s="269"/>
      <c r="D963" s="271"/>
      <c r="E963" s="393" t="s">
        <v>1007</v>
      </c>
      <c r="F963" s="394">
        <v>14</v>
      </c>
      <c r="G963" s="272">
        <v>0</v>
      </c>
      <c r="H963" s="264">
        <f t="shared" ref="H963:H966" si="758">F963+G963*F963</f>
        <v>14</v>
      </c>
      <c r="I963" s="263" t="s">
        <v>104</v>
      </c>
      <c r="J963" s="223" t="s">
        <v>90</v>
      </c>
      <c r="K963" s="223" t="s">
        <v>90</v>
      </c>
      <c r="L963" s="224">
        <v>0</v>
      </c>
      <c r="M963" s="265">
        <v>0</v>
      </c>
      <c r="N963" s="265">
        <v>0</v>
      </c>
      <c r="O963" s="265">
        <f t="shared" ref="O963:O966" si="759">H963*M963</f>
        <v>0</v>
      </c>
      <c r="P963" s="265">
        <f t="shared" ref="P963:P966" si="760">H963*N963</f>
        <v>0</v>
      </c>
      <c r="Q963" s="266">
        <f t="shared" ref="Q963:Q966" si="761">O963+P963</f>
        <v>0</v>
      </c>
      <c r="R963" s="274"/>
    </row>
    <row r="964" spans="1:18" s="262" customFormat="1" x14ac:dyDescent="0.3">
      <c r="A964" s="273">
        <f>IF(F964="","", COUNTA($F$17:F964))</f>
        <v>762</v>
      </c>
      <c r="B964" s="269"/>
      <c r="C964" s="269"/>
      <c r="D964" s="271"/>
      <c r="E964" s="393" t="s">
        <v>1008</v>
      </c>
      <c r="F964" s="394">
        <v>1</v>
      </c>
      <c r="G964" s="272">
        <v>0</v>
      </c>
      <c r="H964" s="264">
        <f t="shared" si="758"/>
        <v>1</v>
      </c>
      <c r="I964" s="263" t="s">
        <v>104</v>
      </c>
      <c r="J964" s="223" t="s">
        <v>90</v>
      </c>
      <c r="K964" s="223" t="s">
        <v>90</v>
      </c>
      <c r="L964" s="224">
        <v>0</v>
      </c>
      <c r="M964" s="265">
        <v>0</v>
      </c>
      <c r="N964" s="265">
        <v>0</v>
      </c>
      <c r="O964" s="265">
        <f t="shared" si="759"/>
        <v>0</v>
      </c>
      <c r="P964" s="265">
        <f t="shared" si="760"/>
        <v>0</v>
      </c>
      <c r="Q964" s="266">
        <f t="shared" si="761"/>
        <v>0</v>
      </c>
      <c r="R964" s="274"/>
    </row>
    <row r="965" spans="1:18" s="262" customFormat="1" x14ac:dyDescent="0.3">
      <c r="A965" s="273">
        <f>IF(F965="","", COUNTA($F$17:F965))</f>
        <v>763</v>
      </c>
      <c r="B965" s="269"/>
      <c r="C965" s="269"/>
      <c r="D965" s="271"/>
      <c r="E965" s="393" t="s">
        <v>1009</v>
      </c>
      <c r="F965" s="394">
        <v>1</v>
      </c>
      <c r="G965" s="272">
        <v>0</v>
      </c>
      <c r="H965" s="264">
        <f t="shared" si="758"/>
        <v>1</v>
      </c>
      <c r="I965" s="263" t="s">
        <v>104</v>
      </c>
      <c r="J965" s="223" t="s">
        <v>90</v>
      </c>
      <c r="K965" s="223" t="s">
        <v>90</v>
      </c>
      <c r="L965" s="224">
        <v>0</v>
      </c>
      <c r="M965" s="265">
        <v>0</v>
      </c>
      <c r="N965" s="265">
        <v>0</v>
      </c>
      <c r="O965" s="265">
        <f t="shared" si="759"/>
        <v>0</v>
      </c>
      <c r="P965" s="265">
        <f t="shared" si="760"/>
        <v>0</v>
      </c>
      <c r="Q965" s="266">
        <f t="shared" si="761"/>
        <v>0</v>
      </c>
      <c r="R965" s="274"/>
    </row>
    <row r="966" spans="1:18" s="262" customFormat="1" x14ac:dyDescent="0.3">
      <c r="A966" s="273">
        <f>IF(F966="","", COUNTA($F$17:F966))</f>
        <v>764</v>
      </c>
      <c r="B966" s="269"/>
      <c r="C966" s="269"/>
      <c r="D966" s="271"/>
      <c r="E966" s="393" t="s">
        <v>1010</v>
      </c>
      <c r="F966" s="394">
        <v>2</v>
      </c>
      <c r="G966" s="272">
        <v>0</v>
      </c>
      <c r="H966" s="264">
        <f t="shared" si="758"/>
        <v>2</v>
      </c>
      <c r="I966" s="263" t="s">
        <v>104</v>
      </c>
      <c r="J966" s="223" t="s">
        <v>90</v>
      </c>
      <c r="K966" s="223" t="s">
        <v>90</v>
      </c>
      <c r="L966" s="224">
        <v>0</v>
      </c>
      <c r="M966" s="265">
        <v>0</v>
      </c>
      <c r="N966" s="265">
        <v>0</v>
      </c>
      <c r="O966" s="265">
        <f t="shared" si="759"/>
        <v>0</v>
      </c>
      <c r="P966" s="265">
        <f t="shared" si="760"/>
        <v>0</v>
      </c>
      <c r="Q966" s="266">
        <f t="shared" si="761"/>
        <v>0</v>
      </c>
      <c r="R966" s="274"/>
    </row>
    <row r="967" spans="1:18" x14ac:dyDescent="0.3">
      <c r="A967" s="74"/>
      <c r="B967" s="29"/>
      <c r="C967" s="29"/>
      <c r="D967" s="36"/>
      <c r="E967" s="89"/>
      <c r="F967" s="85"/>
      <c r="G967" s="86"/>
      <c r="H967" s="11"/>
      <c r="I967" s="87"/>
      <c r="J967" s="87"/>
      <c r="K967" s="203"/>
      <c r="L967" s="87"/>
      <c r="M967" s="12"/>
      <c r="N967" s="12"/>
      <c r="O967" s="12"/>
      <c r="P967" s="12"/>
      <c r="Q967" s="13"/>
      <c r="R967" s="75"/>
    </row>
    <row r="968" spans="1:18" ht="17.399999999999999" x14ac:dyDescent="0.3">
      <c r="A968" s="74" t="str">
        <f>IF(F968="","", COUNTA($F$17:F968))</f>
        <v/>
      </c>
      <c r="B968" s="14"/>
      <c r="C968" s="14"/>
      <c r="D968" s="15"/>
      <c r="E968" s="434" t="s">
        <v>377</v>
      </c>
      <c r="F968" s="16"/>
      <c r="G968" s="16"/>
      <c r="H968" s="17"/>
      <c r="I968" s="16"/>
      <c r="J968" s="16"/>
      <c r="K968" s="434">
        <f>SUM(K955:K967)</f>
        <v>0</v>
      </c>
      <c r="L968" s="16"/>
      <c r="M968" s="95"/>
      <c r="N968" s="95"/>
      <c r="O968" s="435">
        <f>SUM(O955:O967)</f>
        <v>0</v>
      </c>
      <c r="P968" s="435">
        <f>SUM(P955:P967)</f>
        <v>0</v>
      </c>
      <c r="Q968" s="96"/>
      <c r="R968" s="435">
        <f>SUM(Q955:Q967)</f>
        <v>0</v>
      </c>
    </row>
    <row r="969" spans="1:18" x14ac:dyDescent="0.3">
      <c r="A969" s="90"/>
      <c r="B969" s="20"/>
      <c r="C969" s="20"/>
      <c r="D969" s="21"/>
      <c r="E969" s="22"/>
      <c r="F969" s="23"/>
      <c r="G969" s="23"/>
      <c r="H969" s="24"/>
      <c r="I969" s="23"/>
      <c r="J969" s="23"/>
      <c r="K969" s="206"/>
      <c r="L969" s="23"/>
      <c r="M969" s="25"/>
      <c r="N969" s="25"/>
      <c r="O969" s="25"/>
      <c r="P969" s="25"/>
      <c r="Q969" s="26"/>
      <c r="R969" s="79"/>
    </row>
    <row r="970" spans="1:18" s="234" customFormat="1" ht="17.399999999999999" x14ac:dyDescent="0.3">
      <c r="A970" s="257" t="str">
        <f>IF(F970="","", COUNTA($F$17:F970))</f>
        <v/>
      </c>
      <c r="B970" s="257"/>
      <c r="C970" s="257"/>
      <c r="D970" s="235">
        <v>120000</v>
      </c>
      <c r="E970" s="236" t="s">
        <v>397</v>
      </c>
      <c r="F970" s="236"/>
      <c r="G970" s="236"/>
      <c r="H970" s="236"/>
      <c r="I970" s="237"/>
      <c r="J970" s="237"/>
      <c r="K970" s="237"/>
      <c r="L970" s="237"/>
      <c r="M970" s="237"/>
      <c r="N970" s="237"/>
      <c r="O970" s="237"/>
      <c r="P970" s="237"/>
      <c r="Q970" s="238"/>
      <c r="R970" s="251"/>
    </row>
    <row r="971" spans="1:18" s="234" customFormat="1" x14ac:dyDescent="0.3">
      <c r="A971" s="252"/>
      <c r="B971" s="183"/>
      <c r="C971" s="183"/>
      <c r="D971" s="185"/>
      <c r="E971" s="261" t="s">
        <v>232</v>
      </c>
      <c r="F971" s="248"/>
      <c r="G971" s="248"/>
      <c r="H971" s="260"/>
      <c r="I971" s="248"/>
      <c r="J971" s="248"/>
      <c r="K971" s="249"/>
      <c r="L971" s="248"/>
      <c r="M971" s="249"/>
      <c r="N971" s="249"/>
      <c r="O971" s="249"/>
      <c r="P971" s="249"/>
      <c r="Q971" s="250"/>
      <c r="R971" s="254"/>
    </row>
    <row r="972" spans="1:18" s="234" customFormat="1" x14ac:dyDescent="0.3">
      <c r="A972" s="273">
        <f>IF(F972="","", COUNTA($F$17:F972))</f>
        <v>765</v>
      </c>
      <c r="B972" s="183"/>
      <c r="C972" s="183"/>
      <c r="D972" s="185"/>
      <c r="E972" s="255" t="s">
        <v>398</v>
      </c>
      <c r="F972" s="256">
        <v>125</v>
      </c>
      <c r="G972" s="432">
        <v>0.1</v>
      </c>
      <c r="H972" s="264">
        <f>F972+F972*G972</f>
        <v>137.5</v>
      </c>
      <c r="I972" s="431" t="s">
        <v>105</v>
      </c>
      <c r="J972" s="223" t="s">
        <v>90</v>
      </c>
      <c r="K972" s="223" t="s">
        <v>90</v>
      </c>
      <c r="L972" s="224">
        <v>0</v>
      </c>
      <c r="M972" s="265">
        <v>0</v>
      </c>
      <c r="N972" s="265">
        <v>0</v>
      </c>
      <c r="O972" s="265">
        <f>H972*M972</f>
        <v>0</v>
      </c>
      <c r="P972" s="265">
        <f>H972*N972</f>
        <v>0</v>
      </c>
      <c r="Q972" s="266">
        <f>O972+P972</f>
        <v>0</v>
      </c>
      <c r="R972" s="274"/>
    </row>
    <row r="973" spans="1:18" s="234" customFormat="1" x14ac:dyDescent="0.3">
      <c r="A973" s="273">
        <f>IF(F973="","", COUNTA($F$17:F973))</f>
        <v>766</v>
      </c>
      <c r="B973" s="183"/>
      <c r="C973" s="183"/>
      <c r="D973" s="185"/>
      <c r="E973" s="255" t="s">
        <v>399</v>
      </c>
      <c r="F973" s="256">
        <v>35</v>
      </c>
      <c r="G973" s="432">
        <v>0.1</v>
      </c>
      <c r="H973" s="264">
        <f>G973*F973+F973</f>
        <v>38.5</v>
      </c>
      <c r="I973" s="431" t="s">
        <v>122</v>
      </c>
      <c r="J973" s="223" t="s">
        <v>90</v>
      </c>
      <c r="K973" s="223" t="s">
        <v>90</v>
      </c>
      <c r="L973" s="224">
        <v>0</v>
      </c>
      <c r="M973" s="265">
        <v>0</v>
      </c>
      <c r="N973" s="265">
        <v>0</v>
      </c>
      <c r="O973" s="265">
        <f>H973*M973</f>
        <v>0</v>
      </c>
      <c r="P973" s="265">
        <f>H973*N973</f>
        <v>0</v>
      </c>
      <c r="Q973" s="266">
        <f t="shared" ref="Q973" si="762">O973+P973</f>
        <v>0</v>
      </c>
      <c r="R973" s="274"/>
    </row>
    <row r="974" spans="1:18" s="234" customFormat="1" x14ac:dyDescent="0.3">
      <c r="A974" s="252"/>
      <c r="B974" s="183"/>
      <c r="C974" s="183"/>
      <c r="D974" s="185"/>
      <c r="E974" s="194"/>
      <c r="F974" s="85"/>
      <c r="G974" s="86"/>
      <c r="H974" s="258"/>
      <c r="I974" s="87"/>
      <c r="J974" s="87"/>
      <c r="K974" s="239"/>
      <c r="L974" s="87"/>
      <c r="M974" s="239"/>
      <c r="N974" s="239"/>
      <c r="O974" s="239"/>
      <c r="P974" s="239"/>
      <c r="Q974" s="240"/>
      <c r="R974" s="253"/>
    </row>
    <row r="975" spans="1:18" s="234" customFormat="1" ht="17.399999999999999" x14ac:dyDescent="0.3">
      <c r="A975" s="252" t="str">
        <f>IF(F975="","", COUNTA($F$17:F975))</f>
        <v/>
      </c>
      <c r="B975" s="241"/>
      <c r="C975" s="241"/>
      <c r="D975" s="242"/>
      <c r="E975" s="434" t="s">
        <v>400</v>
      </c>
      <c r="F975" s="243"/>
      <c r="G975" s="243"/>
      <c r="H975" s="259"/>
      <c r="I975" s="243"/>
      <c r="J975" s="243"/>
      <c r="K975" s="434">
        <f>SUM(K970:K974)</f>
        <v>0</v>
      </c>
      <c r="L975" s="243"/>
      <c r="M975" s="244"/>
      <c r="N975" s="244"/>
      <c r="O975" s="435">
        <f>SUM(O970:O974)</f>
        <v>0</v>
      </c>
      <c r="P975" s="435">
        <f>SUM(P970:P974)</f>
        <v>0</v>
      </c>
      <c r="Q975" s="245"/>
      <c r="R975" s="435">
        <f>SUM(Q970:Q974)</f>
        <v>0</v>
      </c>
    </row>
    <row r="976" spans="1:18" s="234" customFormat="1" x14ac:dyDescent="0.3">
      <c r="A976" s="90"/>
      <c r="B976" s="246"/>
      <c r="C976" s="246"/>
      <c r="D976" s="247"/>
      <c r="E976" s="182"/>
      <c r="F976" s="248"/>
      <c r="G976" s="248"/>
      <c r="H976" s="260"/>
      <c r="I976" s="248"/>
      <c r="J976" s="248"/>
      <c r="K976" s="249"/>
      <c r="L976" s="248"/>
      <c r="M976" s="249"/>
      <c r="N976" s="249"/>
      <c r="O976" s="249"/>
      <c r="P976" s="249"/>
      <c r="Q976" s="250"/>
      <c r="R976" s="254"/>
    </row>
    <row r="977" spans="1:18" s="234" customFormat="1" ht="17.399999999999999" x14ac:dyDescent="0.3">
      <c r="A977" s="257" t="str">
        <f>IF(F977="","", COUNTA($F$17:F977))</f>
        <v/>
      </c>
      <c r="B977" s="257"/>
      <c r="C977" s="257"/>
      <c r="D977" s="235">
        <v>140000</v>
      </c>
      <c r="E977" s="236" t="s">
        <v>402</v>
      </c>
      <c r="F977" s="236"/>
      <c r="G977" s="236"/>
      <c r="H977" s="236"/>
      <c r="I977" s="237"/>
      <c r="J977" s="237"/>
      <c r="K977" s="237"/>
      <c r="L977" s="237"/>
      <c r="M977" s="237"/>
      <c r="N977" s="237"/>
      <c r="O977" s="237"/>
      <c r="P977" s="237"/>
      <c r="Q977" s="238"/>
      <c r="R977" s="251"/>
    </row>
    <row r="978" spans="1:18" s="234" customFormat="1" x14ac:dyDescent="0.3">
      <c r="A978" s="252"/>
      <c r="B978" s="183"/>
      <c r="C978" s="183"/>
      <c r="D978" s="185"/>
      <c r="E978" s="261" t="s">
        <v>1011</v>
      </c>
      <c r="F978" s="267"/>
      <c r="G978" s="267"/>
      <c r="H978" s="268"/>
      <c r="I978" s="267"/>
      <c r="J978" s="248"/>
      <c r="K978" s="249"/>
      <c r="L978" s="248"/>
      <c r="M978" s="249"/>
      <c r="N978" s="249"/>
      <c r="O978" s="249"/>
      <c r="P978" s="249"/>
      <c r="Q978" s="250"/>
      <c r="R978" s="254"/>
    </row>
    <row r="979" spans="1:18" s="234" customFormat="1" ht="31.2" x14ac:dyDescent="0.3">
      <c r="A979" s="273">
        <f>IF(F979="","", COUNTA($F$17:F979))</f>
        <v>767</v>
      </c>
      <c r="B979" s="183"/>
      <c r="C979" s="183"/>
      <c r="D979" s="185"/>
      <c r="E979" s="395" t="s">
        <v>1012</v>
      </c>
      <c r="F979" s="396">
        <v>1</v>
      </c>
      <c r="G979" s="272">
        <v>0</v>
      </c>
      <c r="H979" s="264">
        <f t="shared" ref="H979:H980" si="763">F979+G979*F979</f>
        <v>1</v>
      </c>
      <c r="I979" s="263" t="s">
        <v>104</v>
      </c>
      <c r="J979" s="223" t="s">
        <v>90</v>
      </c>
      <c r="K979" s="223" t="s">
        <v>90</v>
      </c>
      <c r="L979" s="224">
        <v>0</v>
      </c>
      <c r="M979" s="265">
        <v>0</v>
      </c>
      <c r="N979" s="265">
        <v>0</v>
      </c>
      <c r="O979" s="265">
        <f t="shared" ref="O979:O980" si="764">H979*M979</f>
        <v>0</v>
      </c>
      <c r="P979" s="265">
        <f t="shared" ref="P979:P980" si="765">H979*N979</f>
        <v>0</v>
      </c>
      <c r="Q979" s="266">
        <f t="shared" ref="Q979:Q980" si="766">O979+P979</f>
        <v>0</v>
      </c>
      <c r="R979" s="274"/>
    </row>
    <row r="980" spans="1:18" s="234" customFormat="1" ht="31.2" x14ac:dyDescent="0.3">
      <c r="A980" s="273">
        <f>IF(F980="","", COUNTA($F$17:F980))</f>
        <v>768</v>
      </c>
      <c r="B980" s="183"/>
      <c r="C980" s="183"/>
      <c r="D980" s="185"/>
      <c r="E980" s="395" t="s">
        <v>1013</v>
      </c>
      <c r="F980" s="396">
        <v>1</v>
      </c>
      <c r="G980" s="272">
        <v>0</v>
      </c>
      <c r="H980" s="264">
        <f t="shared" si="763"/>
        <v>1</v>
      </c>
      <c r="I980" s="263" t="s">
        <v>104</v>
      </c>
      <c r="J980" s="223" t="s">
        <v>90</v>
      </c>
      <c r="K980" s="223" t="s">
        <v>90</v>
      </c>
      <c r="L980" s="224">
        <v>0</v>
      </c>
      <c r="M980" s="265">
        <v>0</v>
      </c>
      <c r="N980" s="265">
        <v>0</v>
      </c>
      <c r="O980" s="265">
        <f t="shared" si="764"/>
        <v>0</v>
      </c>
      <c r="P980" s="265">
        <f t="shared" si="765"/>
        <v>0</v>
      </c>
      <c r="Q980" s="266">
        <f t="shared" si="766"/>
        <v>0</v>
      </c>
      <c r="R980" s="274"/>
    </row>
    <row r="981" spans="1:18" s="234" customFormat="1" x14ac:dyDescent="0.3">
      <c r="A981" s="252"/>
      <c r="B981" s="183"/>
      <c r="C981" s="183"/>
      <c r="D981" s="185"/>
      <c r="E981" s="194"/>
      <c r="F981" s="85"/>
      <c r="G981" s="86"/>
      <c r="H981" s="258"/>
      <c r="I981" s="87"/>
      <c r="J981" s="87"/>
      <c r="K981" s="239"/>
      <c r="L981" s="87"/>
      <c r="M981" s="239"/>
      <c r="N981" s="239"/>
      <c r="O981" s="239"/>
      <c r="P981" s="239"/>
      <c r="Q981" s="240"/>
      <c r="R981" s="253"/>
    </row>
    <row r="982" spans="1:18" s="234" customFormat="1" ht="17.399999999999999" x14ac:dyDescent="0.3">
      <c r="A982" s="252" t="str">
        <f>IF(F982="","", COUNTA($F$17:F982))</f>
        <v/>
      </c>
      <c r="B982" s="241"/>
      <c r="C982" s="241"/>
      <c r="D982" s="242"/>
      <c r="E982" s="434" t="s">
        <v>401</v>
      </c>
      <c r="F982" s="243"/>
      <c r="G982" s="243"/>
      <c r="H982" s="259"/>
      <c r="I982" s="243"/>
      <c r="J982" s="243"/>
      <c r="K982" s="434">
        <f>SUM(K977:K981)</f>
        <v>0</v>
      </c>
      <c r="L982" s="243"/>
      <c r="M982" s="244"/>
      <c r="N982" s="244"/>
      <c r="O982" s="435">
        <f>SUM(O977:O981)</f>
        <v>0</v>
      </c>
      <c r="P982" s="435">
        <f>SUM(P977:P981)</f>
        <v>0</v>
      </c>
      <c r="Q982" s="245"/>
      <c r="R982" s="435">
        <f>SUM(Q977:Q981)</f>
        <v>0</v>
      </c>
    </row>
    <row r="983" spans="1:18" s="234" customFormat="1" x14ac:dyDescent="0.3">
      <c r="A983" s="90"/>
      <c r="B983" s="246"/>
      <c r="C983" s="246"/>
      <c r="D983" s="247"/>
      <c r="E983" s="182"/>
      <c r="F983" s="248"/>
      <c r="G983" s="248"/>
      <c r="H983" s="260"/>
      <c r="I983" s="248"/>
      <c r="J983" s="248"/>
      <c r="K983" s="249"/>
      <c r="L983" s="248"/>
      <c r="M983" s="249"/>
      <c r="N983" s="249"/>
      <c r="O983" s="249"/>
      <c r="P983" s="249"/>
      <c r="Q983" s="250"/>
      <c r="R983" s="254"/>
    </row>
    <row r="984" spans="1:18" s="120" customFormat="1" ht="17.399999999999999" x14ac:dyDescent="0.3">
      <c r="A984" s="121" t="str">
        <f>IF(F984="","", COUNTA($F$17:F984))</f>
        <v/>
      </c>
      <c r="B984" s="121"/>
      <c r="C984" s="121"/>
      <c r="D984" s="122">
        <v>2100000</v>
      </c>
      <c r="E984" s="123" t="s">
        <v>120</v>
      </c>
      <c r="F984" s="123"/>
      <c r="G984" s="123"/>
      <c r="H984" s="123"/>
      <c r="I984" s="124"/>
      <c r="J984" s="124"/>
      <c r="K984" s="202"/>
      <c r="L984" s="124"/>
      <c r="M984" s="124"/>
      <c r="N984" s="124"/>
      <c r="O984" s="124"/>
      <c r="P984" s="124"/>
      <c r="Q984" s="125"/>
      <c r="R984" s="143"/>
    </row>
    <row r="985" spans="1:18" s="120" customFormat="1" x14ac:dyDescent="0.3">
      <c r="A985" s="144"/>
      <c r="B985" s="142"/>
      <c r="C985" s="142"/>
      <c r="D985" s="119"/>
      <c r="E985" s="218" t="s">
        <v>161</v>
      </c>
      <c r="F985" s="205"/>
      <c r="G985" s="205"/>
      <c r="H985" s="216"/>
      <c r="I985" s="205"/>
      <c r="J985" s="205"/>
      <c r="K985" s="206"/>
      <c r="L985" s="205"/>
      <c r="M985" s="206"/>
      <c r="N985" s="206"/>
      <c r="O985" s="206"/>
      <c r="P985" s="206"/>
      <c r="Q985" s="207"/>
      <c r="R985" s="211"/>
    </row>
    <row r="986" spans="1:18" s="120" customFormat="1" ht="46.8" x14ac:dyDescent="0.3">
      <c r="A986" s="273">
        <f>IF(F986="","", COUNTA($F$17:F986))</f>
        <v>769</v>
      </c>
      <c r="B986" s="142"/>
      <c r="C986" s="142"/>
      <c r="D986" s="119"/>
      <c r="E986" s="212" t="s">
        <v>145</v>
      </c>
      <c r="F986" s="213">
        <v>238</v>
      </c>
      <c r="G986" s="272">
        <v>0</v>
      </c>
      <c r="H986" s="264">
        <f t="shared" ref="H986:H990" si="767">F986+G986*F986</f>
        <v>238</v>
      </c>
      <c r="I986" s="263" t="s">
        <v>104</v>
      </c>
      <c r="J986" s="223" t="s">
        <v>90</v>
      </c>
      <c r="K986" s="223" t="s">
        <v>90</v>
      </c>
      <c r="L986" s="224">
        <v>0</v>
      </c>
      <c r="M986" s="265">
        <v>0</v>
      </c>
      <c r="N986" s="265">
        <v>0</v>
      </c>
      <c r="O986" s="265">
        <f t="shared" ref="O986:O990" si="768">H986*M986</f>
        <v>0</v>
      </c>
      <c r="P986" s="265">
        <f t="shared" ref="P986:P990" si="769">H986*N986</f>
        <v>0</v>
      </c>
      <c r="Q986" s="266">
        <f t="shared" ref="Q986:Q990" si="770">O986+P986</f>
        <v>0</v>
      </c>
      <c r="R986" s="274"/>
    </row>
    <row r="987" spans="1:18" s="120" customFormat="1" ht="46.8" x14ac:dyDescent="0.3">
      <c r="A987" s="273">
        <f>IF(F987="","", COUNTA($F$17:F987))</f>
        <v>770</v>
      </c>
      <c r="B987" s="142"/>
      <c r="C987" s="142"/>
      <c r="D987" s="119"/>
      <c r="E987" s="212" t="s">
        <v>146</v>
      </c>
      <c r="F987" s="213">
        <v>441</v>
      </c>
      <c r="G987" s="272">
        <v>0</v>
      </c>
      <c r="H987" s="264">
        <f t="shared" si="767"/>
        <v>441</v>
      </c>
      <c r="I987" s="263" t="s">
        <v>104</v>
      </c>
      <c r="J987" s="223" t="s">
        <v>90</v>
      </c>
      <c r="K987" s="223" t="s">
        <v>90</v>
      </c>
      <c r="L987" s="224">
        <v>0</v>
      </c>
      <c r="M987" s="265">
        <v>0</v>
      </c>
      <c r="N987" s="265">
        <v>0</v>
      </c>
      <c r="O987" s="265">
        <f t="shared" si="768"/>
        <v>0</v>
      </c>
      <c r="P987" s="265">
        <f t="shared" si="769"/>
        <v>0</v>
      </c>
      <c r="Q987" s="266">
        <f t="shared" si="770"/>
        <v>0</v>
      </c>
      <c r="R987" s="274"/>
    </row>
    <row r="988" spans="1:18" s="120" customFormat="1" ht="46.8" x14ac:dyDescent="0.3">
      <c r="A988" s="273">
        <f>IF(F988="","", COUNTA($F$17:F988))</f>
        <v>771</v>
      </c>
      <c r="B988" s="142"/>
      <c r="C988" s="142"/>
      <c r="D988" s="119"/>
      <c r="E988" s="212" t="s">
        <v>147</v>
      </c>
      <c r="F988" s="213">
        <v>7</v>
      </c>
      <c r="G988" s="272">
        <v>0</v>
      </c>
      <c r="H988" s="264">
        <f t="shared" si="767"/>
        <v>7</v>
      </c>
      <c r="I988" s="263" t="s">
        <v>104</v>
      </c>
      <c r="J988" s="223" t="s">
        <v>90</v>
      </c>
      <c r="K988" s="223" t="s">
        <v>90</v>
      </c>
      <c r="L988" s="224">
        <v>0</v>
      </c>
      <c r="M988" s="265">
        <v>0</v>
      </c>
      <c r="N988" s="265">
        <v>0</v>
      </c>
      <c r="O988" s="265">
        <f t="shared" si="768"/>
        <v>0</v>
      </c>
      <c r="P988" s="265">
        <f t="shared" si="769"/>
        <v>0</v>
      </c>
      <c r="Q988" s="266">
        <f t="shared" si="770"/>
        <v>0</v>
      </c>
      <c r="R988" s="274"/>
    </row>
    <row r="989" spans="1:18" s="120" customFormat="1" ht="46.8" x14ac:dyDescent="0.3">
      <c r="A989" s="273">
        <f>IF(F989="","", COUNTA($F$17:F989))</f>
        <v>772</v>
      </c>
      <c r="B989" s="142"/>
      <c r="C989" s="142"/>
      <c r="D989" s="119"/>
      <c r="E989" s="212" t="s">
        <v>148</v>
      </c>
      <c r="F989" s="213">
        <v>8</v>
      </c>
      <c r="G989" s="272">
        <v>0</v>
      </c>
      <c r="H989" s="264">
        <f t="shared" si="767"/>
        <v>8</v>
      </c>
      <c r="I989" s="263" t="s">
        <v>104</v>
      </c>
      <c r="J989" s="223" t="s">
        <v>90</v>
      </c>
      <c r="K989" s="223" t="s">
        <v>90</v>
      </c>
      <c r="L989" s="224">
        <v>0</v>
      </c>
      <c r="M989" s="265">
        <v>0</v>
      </c>
      <c r="N989" s="265">
        <v>0</v>
      </c>
      <c r="O989" s="265">
        <f t="shared" si="768"/>
        <v>0</v>
      </c>
      <c r="P989" s="265">
        <f t="shared" si="769"/>
        <v>0</v>
      </c>
      <c r="Q989" s="266">
        <f t="shared" si="770"/>
        <v>0</v>
      </c>
      <c r="R989" s="274"/>
    </row>
    <row r="990" spans="1:18" s="120" customFormat="1" ht="46.8" x14ac:dyDescent="0.3">
      <c r="A990" s="273">
        <f>IF(F990="","", COUNTA($F$17:F990))</f>
        <v>773</v>
      </c>
      <c r="B990" s="142"/>
      <c r="C990" s="142"/>
      <c r="D990" s="119"/>
      <c r="E990" s="212" t="s">
        <v>149</v>
      </c>
      <c r="F990" s="213">
        <v>13</v>
      </c>
      <c r="G990" s="272">
        <v>0</v>
      </c>
      <c r="H990" s="264">
        <f t="shared" si="767"/>
        <v>13</v>
      </c>
      <c r="I990" s="263" t="s">
        <v>104</v>
      </c>
      <c r="J990" s="223" t="s">
        <v>90</v>
      </c>
      <c r="K990" s="223" t="s">
        <v>90</v>
      </c>
      <c r="L990" s="224">
        <v>0</v>
      </c>
      <c r="M990" s="265">
        <v>0</v>
      </c>
      <c r="N990" s="265">
        <v>0</v>
      </c>
      <c r="O990" s="265">
        <f t="shared" si="768"/>
        <v>0</v>
      </c>
      <c r="P990" s="265">
        <f t="shared" si="769"/>
        <v>0</v>
      </c>
      <c r="Q990" s="266">
        <f t="shared" si="770"/>
        <v>0</v>
      </c>
      <c r="R990" s="274"/>
    </row>
    <row r="991" spans="1:18" s="147" customFormat="1" x14ac:dyDescent="0.3">
      <c r="A991" s="148"/>
      <c r="B991" s="142"/>
      <c r="C991" s="142"/>
      <c r="D991" s="119"/>
      <c r="E991" s="218" t="s">
        <v>162</v>
      </c>
      <c r="F991" s="205"/>
      <c r="G991" s="205"/>
      <c r="H991" s="216"/>
      <c r="I991" s="205"/>
      <c r="J991" s="205"/>
      <c r="K991" s="206"/>
      <c r="L991" s="205"/>
      <c r="M991" s="206"/>
      <c r="N991" s="206"/>
      <c r="O991" s="206"/>
      <c r="P991" s="206"/>
      <c r="Q991" s="207"/>
      <c r="R991" s="211"/>
    </row>
    <row r="992" spans="1:18" s="120" customFormat="1" x14ac:dyDescent="0.3">
      <c r="A992" s="273">
        <f>IF(F992="","", COUNTA($F$17:F992))</f>
        <v>774</v>
      </c>
      <c r="B992" s="142"/>
      <c r="C992" s="142"/>
      <c r="D992" s="119"/>
      <c r="E992" s="217" t="s">
        <v>150</v>
      </c>
      <c r="F992" s="213">
        <v>10</v>
      </c>
      <c r="G992" s="272">
        <v>0</v>
      </c>
      <c r="H992" s="264">
        <f t="shared" ref="H992:H996" si="771">F992+G992*F992</f>
        <v>10</v>
      </c>
      <c r="I992" s="263" t="s">
        <v>104</v>
      </c>
      <c r="J992" s="223" t="s">
        <v>90</v>
      </c>
      <c r="K992" s="223" t="s">
        <v>90</v>
      </c>
      <c r="L992" s="224">
        <v>0</v>
      </c>
      <c r="M992" s="265">
        <v>0</v>
      </c>
      <c r="N992" s="265">
        <v>0</v>
      </c>
      <c r="O992" s="265">
        <f t="shared" ref="O992:O996" si="772">H992*M992</f>
        <v>0</v>
      </c>
      <c r="P992" s="265">
        <f t="shared" ref="P992:P996" si="773">H992*N992</f>
        <v>0</v>
      </c>
      <c r="Q992" s="266">
        <f t="shared" ref="Q992:Q996" si="774">O992+P992</f>
        <v>0</v>
      </c>
      <c r="R992" s="274"/>
    </row>
    <row r="993" spans="1:18" s="120" customFormat="1" x14ac:dyDescent="0.3">
      <c r="A993" s="273">
        <f>IF(F993="","", COUNTA($F$17:F993))</f>
        <v>775</v>
      </c>
      <c r="B993" s="142"/>
      <c r="C993" s="142"/>
      <c r="D993" s="119"/>
      <c r="E993" s="217" t="s">
        <v>151</v>
      </c>
      <c r="F993" s="213">
        <v>3</v>
      </c>
      <c r="G993" s="272">
        <v>0</v>
      </c>
      <c r="H993" s="264">
        <f t="shared" si="771"/>
        <v>3</v>
      </c>
      <c r="I993" s="263" t="s">
        <v>104</v>
      </c>
      <c r="J993" s="223" t="s">
        <v>90</v>
      </c>
      <c r="K993" s="223" t="s">
        <v>90</v>
      </c>
      <c r="L993" s="224">
        <v>0</v>
      </c>
      <c r="M993" s="265">
        <v>0</v>
      </c>
      <c r="N993" s="265">
        <v>0</v>
      </c>
      <c r="O993" s="265">
        <f t="shared" si="772"/>
        <v>0</v>
      </c>
      <c r="P993" s="265">
        <f t="shared" si="773"/>
        <v>0</v>
      </c>
      <c r="Q993" s="266">
        <f t="shared" si="774"/>
        <v>0</v>
      </c>
      <c r="R993" s="274"/>
    </row>
    <row r="994" spans="1:18" s="120" customFormat="1" x14ac:dyDescent="0.3">
      <c r="A994" s="273">
        <f>IF(F994="","", COUNTA($F$17:F994))</f>
        <v>776</v>
      </c>
      <c r="B994" s="142"/>
      <c r="C994" s="142"/>
      <c r="D994" s="119"/>
      <c r="E994" s="217" t="s">
        <v>152</v>
      </c>
      <c r="F994" s="213">
        <v>8</v>
      </c>
      <c r="G994" s="272">
        <v>0</v>
      </c>
      <c r="H994" s="264">
        <f t="shared" si="771"/>
        <v>8</v>
      </c>
      <c r="I994" s="263" t="s">
        <v>104</v>
      </c>
      <c r="J994" s="223" t="s">
        <v>90</v>
      </c>
      <c r="K994" s="223" t="s">
        <v>90</v>
      </c>
      <c r="L994" s="224">
        <v>0</v>
      </c>
      <c r="M994" s="265">
        <v>0</v>
      </c>
      <c r="N994" s="265">
        <v>0</v>
      </c>
      <c r="O994" s="265">
        <f t="shared" si="772"/>
        <v>0</v>
      </c>
      <c r="P994" s="265">
        <f t="shared" si="773"/>
        <v>0</v>
      </c>
      <c r="Q994" s="266">
        <f t="shared" si="774"/>
        <v>0</v>
      </c>
      <c r="R994" s="274"/>
    </row>
    <row r="995" spans="1:18" s="120" customFormat="1" x14ac:dyDescent="0.3">
      <c r="A995" s="273">
        <f>IF(F995="","", COUNTA($F$17:F995))</f>
        <v>777</v>
      </c>
      <c r="B995" s="142"/>
      <c r="C995" s="142"/>
      <c r="D995" s="119"/>
      <c r="E995" s="217" t="s">
        <v>153</v>
      </c>
      <c r="F995" s="213">
        <v>4</v>
      </c>
      <c r="G995" s="272">
        <v>0</v>
      </c>
      <c r="H995" s="264">
        <f t="shared" si="771"/>
        <v>4</v>
      </c>
      <c r="I995" s="263" t="s">
        <v>104</v>
      </c>
      <c r="J995" s="223" t="s">
        <v>90</v>
      </c>
      <c r="K995" s="223" t="s">
        <v>90</v>
      </c>
      <c r="L995" s="224">
        <v>0</v>
      </c>
      <c r="M995" s="265">
        <v>0</v>
      </c>
      <c r="N995" s="265">
        <v>0</v>
      </c>
      <c r="O995" s="265">
        <f t="shared" si="772"/>
        <v>0</v>
      </c>
      <c r="P995" s="265">
        <f t="shared" si="773"/>
        <v>0</v>
      </c>
      <c r="Q995" s="266">
        <f t="shared" si="774"/>
        <v>0</v>
      </c>
      <c r="R995" s="274"/>
    </row>
    <row r="996" spans="1:18" s="120" customFormat="1" x14ac:dyDescent="0.3">
      <c r="A996" s="273">
        <f>IF(F996="","", COUNTA($F$17:F996))</f>
        <v>778</v>
      </c>
      <c r="B996" s="142"/>
      <c r="C996" s="142"/>
      <c r="D996" s="119"/>
      <c r="E996" s="217" t="s">
        <v>154</v>
      </c>
      <c r="F996" s="213">
        <v>1</v>
      </c>
      <c r="G996" s="272">
        <v>0</v>
      </c>
      <c r="H996" s="264">
        <f t="shared" si="771"/>
        <v>1</v>
      </c>
      <c r="I996" s="263" t="s">
        <v>104</v>
      </c>
      <c r="J996" s="223" t="s">
        <v>90</v>
      </c>
      <c r="K996" s="223" t="s">
        <v>90</v>
      </c>
      <c r="L996" s="224">
        <v>0</v>
      </c>
      <c r="M996" s="265">
        <v>0</v>
      </c>
      <c r="N996" s="265">
        <v>0</v>
      </c>
      <c r="O996" s="265">
        <f t="shared" si="772"/>
        <v>0</v>
      </c>
      <c r="P996" s="265">
        <f t="shared" si="773"/>
        <v>0</v>
      </c>
      <c r="Q996" s="266">
        <f t="shared" si="774"/>
        <v>0</v>
      </c>
      <c r="R996" s="274"/>
    </row>
    <row r="997" spans="1:18" s="120" customFormat="1" x14ac:dyDescent="0.3">
      <c r="A997" s="144"/>
      <c r="B997" s="142"/>
      <c r="C997" s="142"/>
      <c r="D997" s="119"/>
      <c r="E997" s="218" t="s">
        <v>159</v>
      </c>
      <c r="F997" s="205"/>
      <c r="G997" s="205"/>
      <c r="H997" s="216"/>
      <c r="I997" s="205"/>
      <c r="J997" s="205"/>
      <c r="K997" s="206"/>
      <c r="L997" s="205"/>
      <c r="M997" s="206"/>
      <c r="N997" s="206"/>
      <c r="O997" s="206"/>
      <c r="P997" s="206"/>
      <c r="Q997" s="207"/>
      <c r="R997" s="211"/>
    </row>
    <row r="998" spans="1:18" s="120" customFormat="1" x14ac:dyDescent="0.3">
      <c r="A998" s="273">
        <f>IF(F998="","", COUNTA($F$17:F998))</f>
        <v>779</v>
      </c>
      <c r="B998" s="142"/>
      <c r="C998" s="142"/>
      <c r="D998" s="119"/>
      <c r="E998" s="217" t="s">
        <v>121</v>
      </c>
      <c r="F998" s="213">
        <v>2445.9</v>
      </c>
      <c r="G998" s="432">
        <v>0.1</v>
      </c>
      <c r="H998" s="264">
        <f t="shared" ref="H998:H1007" si="775">G998*F998+F998</f>
        <v>2690.4900000000002</v>
      </c>
      <c r="I998" s="431" t="s">
        <v>122</v>
      </c>
      <c r="J998" s="223" t="s">
        <v>90</v>
      </c>
      <c r="K998" s="223" t="s">
        <v>90</v>
      </c>
      <c r="L998" s="224">
        <v>0</v>
      </c>
      <c r="M998" s="265">
        <v>0</v>
      </c>
      <c r="N998" s="265">
        <v>0</v>
      </c>
      <c r="O998" s="265">
        <f t="shared" ref="O998:O1007" si="776">H998*M998</f>
        <v>0</v>
      </c>
      <c r="P998" s="265">
        <f t="shared" ref="P998:P1007" si="777">H998*N998</f>
        <v>0</v>
      </c>
      <c r="Q998" s="266">
        <f t="shared" ref="Q998:Q1007" si="778">O998+P998</f>
        <v>0</v>
      </c>
      <c r="R998" s="274"/>
    </row>
    <row r="999" spans="1:18" s="120" customFormat="1" x14ac:dyDescent="0.3">
      <c r="A999" s="273">
        <f>IF(F999="","", COUNTA($F$17:F999))</f>
        <v>780</v>
      </c>
      <c r="B999" s="142"/>
      <c r="C999" s="142"/>
      <c r="D999" s="119"/>
      <c r="E999" s="217" t="s">
        <v>123</v>
      </c>
      <c r="F999" s="213">
        <v>776.38</v>
      </c>
      <c r="G999" s="432">
        <v>0.1</v>
      </c>
      <c r="H999" s="264">
        <f t="shared" si="775"/>
        <v>854.01800000000003</v>
      </c>
      <c r="I999" s="431" t="s">
        <v>122</v>
      </c>
      <c r="J999" s="223" t="s">
        <v>90</v>
      </c>
      <c r="K999" s="223" t="s">
        <v>90</v>
      </c>
      <c r="L999" s="224">
        <v>0</v>
      </c>
      <c r="M999" s="265">
        <v>0</v>
      </c>
      <c r="N999" s="265">
        <v>0</v>
      </c>
      <c r="O999" s="265">
        <f t="shared" si="776"/>
        <v>0</v>
      </c>
      <c r="P999" s="265">
        <f t="shared" si="777"/>
        <v>0</v>
      </c>
      <c r="Q999" s="266">
        <f t="shared" si="778"/>
        <v>0</v>
      </c>
      <c r="R999" s="274"/>
    </row>
    <row r="1000" spans="1:18" s="120" customFormat="1" x14ac:dyDescent="0.3">
      <c r="A1000" s="273">
        <f>IF(F1000="","", COUNTA($F$17:F1000))</f>
        <v>781</v>
      </c>
      <c r="B1000" s="142"/>
      <c r="C1000" s="142"/>
      <c r="D1000" s="119"/>
      <c r="E1000" s="217" t="s">
        <v>124</v>
      </c>
      <c r="F1000" s="213">
        <v>1149.76</v>
      </c>
      <c r="G1000" s="432">
        <v>0.1</v>
      </c>
      <c r="H1000" s="264">
        <f t="shared" si="775"/>
        <v>1264.7359999999999</v>
      </c>
      <c r="I1000" s="431" t="s">
        <v>122</v>
      </c>
      <c r="J1000" s="223" t="s">
        <v>90</v>
      </c>
      <c r="K1000" s="223" t="s">
        <v>90</v>
      </c>
      <c r="L1000" s="224">
        <v>0</v>
      </c>
      <c r="M1000" s="265">
        <v>0</v>
      </c>
      <c r="N1000" s="265">
        <v>0</v>
      </c>
      <c r="O1000" s="265">
        <f t="shared" si="776"/>
        <v>0</v>
      </c>
      <c r="P1000" s="265">
        <f t="shared" si="777"/>
        <v>0</v>
      </c>
      <c r="Q1000" s="266">
        <f t="shared" si="778"/>
        <v>0</v>
      </c>
      <c r="R1000" s="274"/>
    </row>
    <row r="1001" spans="1:18" s="120" customFormat="1" x14ac:dyDescent="0.3">
      <c r="A1001" s="273">
        <f>IF(F1001="","", COUNTA($F$17:F1001))</f>
        <v>782</v>
      </c>
      <c r="B1001" s="142"/>
      <c r="C1001" s="142"/>
      <c r="D1001" s="119"/>
      <c r="E1001" s="217" t="s">
        <v>125</v>
      </c>
      <c r="F1001" s="213">
        <v>1807.64</v>
      </c>
      <c r="G1001" s="432">
        <v>0.1</v>
      </c>
      <c r="H1001" s="264">
        <f t="shared" si="775"/>
        <v>1988.404</v>
      </c>
      <c r="I1001" s="431" t="s">
        <v>122</v>
      </c>
      <c r="J1001" s="223" t="s">
        <v>90</v>
      </c>
      <c r="K1001" s="223" t="s">
        <v>90</v>
      </c>
      <c r="L1001" s="224">
        <v>0</v>
      </c>
      <c r="M1001" s="265">
        <v>0</v>
      </c>
      <c r="N1001" s="265">
        <v>0</v>
      </c>
      <c r="O1001" s="265">
        <f t="shared" si="776"/>
        <v>0</v>
      </c>
      <c r="P1001" s="265">
        <f t="shared" si="777"/>
        <v>0</v>
      </c>
      <c r="Q1001" s="266">
        <f t="shared" si="778"/>
        <v>0</v>
      </c>
      <c r="R1001" s="274"/>
    </row>
    <row r="1002" spans="1:18" s="120" customFormat="1" x14ac:dyDescent="0.3">
      <c r="A1002" s="273">
        <f>IF(F1002="","", COUNTA($F$17:F1002))</f>
        <v>783</v>
      </c>
      <c r="B1002" s="142"/>
      <c r="C1002" s="142"/>
      <c r="D1002" s="119"/>
      <c r="E1002" s="217" t="s">
        <v>126</v>
      </c>
      <c r="F1002" s="213">
        <v>571.29</v>
      </c>
      <c r="G1002" s="432">
        <v>0.1</v>
      </c>
      <c r="H1002" s="264">
        <f t="shared" si="775"/>
        <v>628.41899999999998</v>
      </c>
      <c r="I1002" s="431" t="s">
        <v>122</v>
      </c>
      <c r="J1002" s="223" t="s">
        <v>90</v>
      </c>
      <c r="K1002" s="223" t="s">
        <v>90</v>
      </c>
      <c r="L1002" s="224">
        <v>0</v>
      </c>
      <c r="M1002" s="265">
        <v>0</v>
      </c>
      <c r="N1002" s="265">
        <v>0</v>
      </c>
      <c r="O1002" s="265">
        <f t="shared" si="776"/>
        <v>0</v>
      </c>
      <c r="P1002" s="265">
        <f t="shared" si="777"/>
        <v>0</v>
      </c>
      <c r="Q1002" s="266">
        <f t="shared" si="778"/>
        <v>0</v>
      </c>
      <c r="R1002" s="274"/>
    </row>
    <row r="1003" spans="1:18" s="120" customFormat="1" x14ac:dyDescent="0.3">
      <c r="A1003" s="273">
        <f>IF(F1003="","", COUNTA($F$17:F1003))</f>
        <v>784</v>
      </c>
      <c r="B1003" s="142"/>
      <c r="C1003" s="142"/>
      <c r="D1003" s="119"/>
      <c r="E1003" s="217" t="s">
        <v>127</v>
      </c>
      <c r="F1003" s="213">
        <v>630.95000000000005</v>
      </c>
      <c r="G1003" s="432">
        <v>0.1</v>
      </c>
      <c r="H1003" s="264">
        <f t="shared" si="775"/>
        <v>694.04500000000007</v>
      </c>
      <c r="I1003" s="431" t="s">
        <v>122</v>
      </c>
      <c r="J1003" s="223" t="s">
        <v>90</v>
      </c>
      <c r="K1003" s="223" t="s">
        <v>90</v>
      </c>
      <c r="L1003" s="224">
        <v>0</v>
      </c>
      <c r="M1003" s="265">
        <v>0</v>
      </c>
      <c r="N1003" s="265">
        <v>0</v>
      </c>
      <c r="O1003" s="265">
        <f t="shared" si="776"/>
        <v>0</v>
      </c>
      <c r="P1003" s="265">
        <f t="shared" si="777"/>
        <v>0</v>
      </c>
      <c r="Q1003" s="266">
        <f t="shared" si="778"/>
        <v>0</v>
      </c>
      <c r="R1003" s="274"/>
    </row>
    <row r="1004" spans="1:18" s="120" customFormat="1" x14ac:dyDescent="0.3">
      <c r="A1004" s="273">
        <f>IF(F1004="","", COUNTA($F$17:F1004))</f>
        <v>785</v>
      </c>
      <c r="B1004" s="142"/>
      <c r="C1004" s="142"/>
      <c r="D1004" s="119"/>
      <c r="E1004" s="217" t="s">
        <v>128</v>
      </c>
      <c r="F1004" s="213">
        <v>74.44</v>
      </c>
      <c r="G1004" s="432">
        <v>0.1</v>
      </c>
      <c r="H1004" s="264">
        <f t="shared" si="775"/>
        <v>81.884</v>
      </c>
      <c r="I1004" s="431" t="s">
        <v>122</v>
      </c>
      <c r="J1004" s="223" t="s">
        <v>90</v>
      </c>
      <c r="K1004" s="223" t="s">
        <v>90</v>
      </c>
      <c r="L1004" s="224">
        <v>0</v>
      </c>
      <c r="M1004" s="265">
        <v>0</v>
      </c>
      <c r="N1004" s="265">
        <v>0</v>
      </c>
      <c r="O1004" s="265">
        <f t="shared" si="776"/>
        <v>0</v>
      </c>
      <c r="P1004" s="265">
        <f t="shared" si="777"/>
        <v>0</v>
      </c>
      <c r="Q1004" s="266">
        <f t="shared" si="778"/>
        <v>0</v>
      </c>
      <c r="R1004" s="274"/>
    </row>
    <row r="1005" spans="1:18" s="120" customFormat="1" x14ac:dyDescent="0.3">
      <c r="A1005" s="273">
        <f>IF(F1005="","", COUNTA($F$17:F1005))</f>
        <v>786</v>
      </c>
      <c r="B1005" s="142"/>
      <c r="C1005" s="142"/>
      <c r="D1005" s="119"/>
      <c r="E1005" s="217" t="s">
        <v>129</v>
      </c>
      <c r="F1005" s="213">
        <v>91.39</v>
      </c>
      <c r="G1005" s="432">
        <v>0.1</v>
      </c>
      <c r="H1005" s="264">
        <f t="shared" si="775"/>
        <v>100.529</v>
      </c>
      <c r="I1005" s="431" t="s">
        <v>122</v>
      </c>
      <c r="J1005" s="223" t="s">
        <v>90</v>
      </c>
      <c r="K1005" s="223" t="s">
        <v>90</v>
      </c>
      <c r="L1005" s="224">
        <v>0</v>
      </c>
      <c r="M1005" s="265">
        <v>0</v>
      </c>
      <c r="N1005" s="265">
        <v>0</v>
      </c>
      <c r="O1005" s="265">
        <f t="shared" si="776"/>
        <v>0</v>
      </c>
      <c r="P1005" s="265">
        <f t="shared" si="777"/>
        <v>0</v>
      </c>
      <c r="Q1005" s="266">
        <f t="shared" si="778"/>
        <v>0</v>
      </c>
      <c r="R1005" s="274"/>
    </row>
    <row r="1006" spans="1:18" s="120" customFormat="1" x14ac:dyDescent="0.3">
      <c r="A1006" s="273">
        <f>IF(F1006="","", COUNTA($F$17:F1006))</f>
        <v>787</v>
      </c>
      <c r="B1006" s="142"/>
      <c r="C1006" s="142"/>
      <c r="D1006" s="119"/>
      <c r="E1006" s="217" t="s">
        <v>130</v>
      </c>
      <c r="F1006" s="213">
        <v>14.86</v>
      </c>
      <c r="G1006" s="432">
        <v>0.1</v>
      </c>
      <c r="H1006" s="264">
        <f t="shared" si="775"/>
        <v>16.346</v>
      </c>
      <c r="I1006" s="431" t="s">
        <v>122</v>
      </c>
      <c r="J1006" s="223" t="s">
        <v>90</v>
      </c>
      <c r="K1006" s="223" t="s">
        <v>90</v>
      </c>
      <c r="L1006" s="224">
        <v>0</v>
      </c>
      <c r="M1006" s="265">
        <v>0</v>
      </c>
      <c r="N1006" s="265">
        <v>0</v>
      </c>
      <c r="O1006" s="265">
        <f t="shared" si="776"/>
        <v>0</v>
      </c>
      <c r="P1006" s="265">
        <f t="shared" si="777"/>
        <v>0</v>
      </c>
      <c r="Q1006" s="266">
        <f t="shared" si="778"/>
        <v>0</v>
      </c>
      <c r="R1006" s="274"/>
    </row>
    <row r="1007" spans="1:18" s="120" customFormat="1" x14ac:dyDescent="0.3">
      <c r="A1007" s="273">
        <f>IF(F1007="","", COUNTA($F$17:F1007))</f>
        <v>788</v>
      </c>
      <c r="B1007" s="142"/>
      <c r="C1007" s="142"/>
      <c r="D1007" s="119"/>
      <c r="E1007" s="217" t="s">
        <v>126</v>
      </c>
      <c r="F1007" s="213">
        <v>34.99</v>
      </c>
      <c r="G1007" s="432">
        <v>0.1</v>
      </c>
      <c r="H1007" s="264">
        <f t="shared" si="775"/>
        <v>38.489000000000004</v>
      </c>
      <c r="I1007" s="431" t="s">
        <v>122</v>
      </c>
      <c r="J1007" s="223" t="s">
        <v>90</v>
      </c>
      <c r="K1007" s="223" t="s">
        <v>90</v>
      </c>
      <c r="L1007" s="224">
        <v>0</v>
      </c>
      <c r="M1007" s="265">
        <v>0</v>
      </c>
      <c r="N1007" s="265">
        <v>0</v>
      </c>
      <c r="O1007" s="265">
        <f t="shared" si="776"/>
        <v>0</v>
      </c>
      <c r="P1007" s="265">
        <f t="shared" si="777"/>
        <v>0</v>
      </c>
      <c r="Q1007" s="266">
        <f t="shared" si="778"/>
        <v>0</v>
      </c>
      <c r="R1007" s="274"/>
    </row>
    <row r="1008" spans="1:18" s="147" customFormat="1" x14ac:dyDescent="0.3">
      <c r="A1008" s="148"/>
      <c r="B1008" s="142"/>
      <c r="C1008" s="142"/>
      <c r="D1008" s="119"/>
      <c r="E1008" s="218" t="s">
        <v>160</v>
      </c>
      <c r="F1008" s="205"/>
      <c r="G1008" s="205"/>
      <c r="H1008" s="216"/>
      <c r="I1008" s="205"/>
      <c r="J1008" s="205"/>
      <c r="K1008" s="206"/>
      <c r="L1008" s="205"/>
      <c r="M1008" s="206"/>
      <c r="N1008" s="206"/>
      <c r="O1008" s="206"/>
      <c r="P1008" s="206"/>
      <c r="Q1008" s="207"/>
      <c r="R1008" s="211"/>
    </row>
    <row r="1009" spans="1:18" s="120" customFormat="1" x14ac:dyDescent="0.3">
      <c r="A1009" s="144"/>
      <c r="B1009" s="142"/>
      <c r="C1009" s="142"/>
      <c r="D1009" s="119"/>
      <c r="E1009" s="218" t="s">
        <v>131</v>
      </c>
      <c r="F1009" s="205"/>
      <c r="G1009" s="205"/>
      <c r="H1009" s="216"/>
      <c r="I1009" s="205"/>
      <c r="J1009" s="205"/>
      <c r="K1009" s="206"/>
      <c r="L1009" s="205"/>
      <c r="M1009" s="206"/>
      <c r="N1009" s="206"/>
      <c r="O1009" s="206"/>
      <c r="P1009" s="206"/>
      <c r="Q1009" s="207"/>
      <c r="R1009" s="211"/>
    </row>
    <row r="1010" spans="1:18" s="120" customFormat="1" x14ac:dyDescent="0.3">
      <c r="A1010" s="273">
        <f>IF(F1010="","", COUNTA($F$17:F1010))</f>
        <v>789</v>
      </c>
      <c r="B1010" s="142"/>
      <c r="C1010" s="142"/>
      <c r="D1010" s="119"/>
      <c r="E1010" s="217" t="s">
        <v>132</v>
      </c>
      <c r="F1010" s="213">
        <v>80</v>
      </c>
      <c r="G1010" s="272">
        <v>0</v>
      </c>
      <c r="H1010" s="264">
        <f t="shared" ref="H1010:H1015" si="779">F1010+G1010*F1010</f>
        <v>80</v>
      </c>
      <c r="I1010" s="263" t="s">
        <v>104</v>
      </c>
      <c r="J1010" s="223" t="s">
        <v>90</v>
      </c>
      <c r="K1010" s="223" t="s">
        <v>90</v>
      </c>
      <c r="L1010" s="224">
        <v>0</v>
      </c>
      <c r="M1010" s="265">
        <v>0</v>
      </c>
      <c r="N1010" s="265">
        <v>0</v>
      </c>
      <c r="O1010" s="265">
        <f t="shared" ref="O1010:O1015" si="780">H1010*M1010</f>
        <v>0</v>
      </c>
      <c r="P1010" s="265">
        <f t="shared" ref="P1010:P1015" si="781">H1010*N1010</f>
        <v>0</v>
      </c>
      <c r="Q1010" s="266">
        <f t="shared" ref="Q1010:Q1015" si="782">O1010+P1010</f>
        <v>0</v>
      </c>
      <c r="R1010" s="274"/>
    </row>
    <row r="1011" spans="1:18" s="120" customFormat="1" x14ac:dyDescent="0.3">
      <c r="A1011" s="273">
        <f>IF(F1011="","", COUNTA($F$17:F1011))</f>
        <v>790</v>
      </c>
      <c r="B1011" s="142"/>
      <c r="C1011" s="142"/>
      <c r="D1011" s="119"/>
      <c r="E1011" s="217" t="s">
        <v>133</v>
      </c>
      <c r="F1011" s="213">
        <v>42</v>
      </c>
      <c r="G1011" s="272">
        <v>0</v>
      </c>
      <c r="H1011" s="264">
        <f t="shared" si="779"/>
        <v>42</v>
      </c>
      <c r="I1011" s="263" t="s">
        <v>104</v>
      </c>
      <c r="J1011" s="223" t="s">
        <v>90</v>
      </c>
      <c r="K1011" s="223" t="s">
        <v>90</v>
      </c>
      <c r="L1011" s="224">
        <v>0</v>
      </c>
      <c r="M1011" s="265">
        <v>0</v>
      </c>
      <c r="N1011" s="265">
        <v>0</v>
      </c>
      <c r="O1011" s="265">
        <f t="shared" si="780"/>
        <v>0</v>
      </c>
      <c r="P1011" s="265">
        <f t="shared" si="781"/>
        <v>0</v>
      </c>
      <c r="Q1011" s="266">
        <f t="shared" si="782"/>
        <v>0</v>
      </c>
      <c r="R1011" s="274"/>
    </row>
    <row r="1012" spans="1:18" s="120" customFormat="1" x14ac:dyDescent="0.3">
      <c r="A1012" s="273">
        <f>IF(F1012="","", COUNTA($F$17:F1012))</f>
        <v>791</v>
      </c>
      <c r="B1012" s="142"/>
      <c r="C1012" s="142"/>
      <c r="D1012" s="119"/>
      <c r="E1012" s="217" t="s">
        <v>134</v>
      </c>
      <c r="F1012" s="213">
        <v>56</v>
      </c>
      <c r="G1012" s="272">
        <v>0</v>
      </c>
      <c r="H1012" s="264">
        <f t="shared" si="779"/>
        <v>56</v>
      </c>
      <c r="I1012" s="263" t="s">
        <v>104</v>
      </c>
      <c r="J1012" s="223" t="s">
        <v>90</v>
      </c>
      <c r="K1012" s="223" t="s">
        <v>90</v>
      </c>
      <c r="L1012" s="224">
        <v>0</v>
      </c>
      <c r="M1012" s="265">
        <v>0</v>
      </c>
      <c r="N1012" s="265">
        <v>0</v>
      </c>
      <c r="O1012" s="265">
        <f t="shared" si="780"/>
        <v>0</v>
      </c>
      <c r="P1012" s="265">
        <f t="shared" si="781"/>
        <v>0</v>
      </c>
      <c r="Q1012" s="266">
        <f t="shared" si="782"/>
        <v>0</v>
      </c>
      <c r="R1012" s="274"/>
    </row>
    <row r="1013" spans="1:18" s="120" customFormat="1" x14ac:dyDescent="0.3">
      <c r="A1013" s="273">
        <f>IF(F1013="","", COUNTA($F$17:F1013))</f>
        <v>792</v>
      </c>
      <c r="B1013" s="142"/>
      <c r="C1013" s="142"/>
      <c r="D1013" s="119"/>
      <c r="E1013" s="217" t="s">
        <v>135</v>
      </c>
      <c r="F1013" s="213">
        <v>90</v>
      </c>
      <c r="G1013" s="272">
        <v>0</v>
      </c>
      <c r="H1013" s="264">
        <f t="shared" si="779"/>
        <v>90</v>
      </c>
      <c r="I1013" s="263" t="s">
        <v>104</v>
      </c>
      <c r="J1013" s="223" t="s">
        <v>90</v>
      </c>
      <c r="K1013" s="223" t="s">
        <v>90</v>
      </c>
      <c r="L1013" s="224">
        <v>0</v>
      </c>
      <c r="M1013" s="265">
        <v>0</v>
      </c>
      <c r="N1013" s="265">
        <v>0</v>
      </c>
      <c r="O1013" s="265">
        <f t="shared" si="780"/>
        <v>0</v>
      </c>
      <c r="P1013" s="265">
        <f t="shared" si="781"/>
        <v>0</v>
      </c>
      <c r="Q1013" s="266">
        <f t="shared" si="782"/>
        <v>0</v>
      </c>
      <c r="R1013" s="274"/>
    </row>
    <row r="1014" spans="1:18" s="120" customFormat="1" x14ac:dyDescent="0.3">
      <c r="A1014" s="273">
        <f>IF(F1014="","", COUNTA($F$17:F1014))</f>
        <v>793</v>
      </c>
      <c r="B1014" s="142"/>
      <c r="C1014" s="142"/>
      <c r="D1014" s="119"/>
      <c r="E1014" s="217" t="s">
        <v>136</v>
      </c>
      <c r="F1014" s="213">
        <v>120</v>
      </c>
      <c r="G1014" s="272">
        <v>0</v>
      </c>
      <c r="H1014" s="264">
        <f t="shared" si="779"/>
        <v>120</v>
      </c>
      <c r="I1014" s="263" t="s">
        <v>104</v>
      </c>
      <c r="J1014" s="223" t="s">
        <v>90</v>
      </c>
      <c r="K1014" s="223" t="s">
        <v>90</v>
      </c>
      <c r="L1014" s="224">
        <v>0</v>
      </c>
      <c r="M1014" s="265">
        <v>0</v>
      </c>
      <c r="N1014" s="265">
        <v>0</v>
      </c>
      <c r="O1014" s="265">
        <f t="shared" si="780"/>
        <v>0</v>
      </c>
      <c r="P1014" s="265">
        <f t="shared" si="781"/>
        <v>0</v>
      </c>
      <c r="Q1014" s="266">
        <f t="shared" si="782"/>
        <v>0</v>
      </c>
      <c r="R1014" s="274"/>
    </row>
    <row r="1015" spans="1:18" s="120" customFormat="1" x14ac:dyDescent="0.3">
      <c r="A1015" s="273">
        <f>IF(F1015="","", COUNTA($F$17:F1015))</f>
        <v>794</v>
      </c>
      <c r="B1015" s="142"/>
      <c r="C1015" s="142"/>
      <c r="D1015" s="119"/>
      <c r="E1015" s="217" t="s">
        <v>137</v>
      </c>
      <c r="F1015" s="213">
        <v>50</v>
      </c>
      <c r="G1015" s="272">
        <v>0</v>
      </c>
      <c r="H1015" s="264">
        <f t="shared" si="779"/>
        <v>50</v>
      </c>
      <c r="I1015" s="263" t="s">
        <v>104</v>
      </c>
      <c r="J1015" s="223" t="s">
        <v>90</v>
      </c>
      <c r="K1015" s="223" t="s">
        <v>90</v>
      </c>
      <c r="L1015" s="224">
        <v>0</v>
      </c>
      <c r="M1015" s="265">
        <v>0</v>
      </c>
      <c r="N1015" s="265">
        <v>0</v>
      </c>
      <c r="O1015" s="265">
        <f t="shared" si="780"/>
        <v>0</v>
      </c>
      <c r="P1015" s="265">
        <f t="shared" si="781"/>
        <v>0</v>
      </c>
      <c r="Q1015" s="266">
        <f t="shared" si="782"/>
        <v>0</v>
      </c>
      <c r="R1015" s="274"/>
    </row>
    <row r="1016" spans="1:18" s="120" customFormat="1" x14ac:dyDescent="0.3">
      <c r="A1016" s="144"/>
      <c r="B1016" s="142"/>
      <c r="C1016" s="142"/>
      <c r="D1016" s="119"/>
      <c r="E1016" s="218" t="s">
        <v>138</v>
      </c>
      <c r="F1016" s="205"/>
      <c r="G1016" s="205"/>
      <c r="H1016" s="216"/>
      <c r="I1016" s="205"/>
      <c r="J1016" s="205"/>
      <c r="K1016" s="206"/>
      <c r="L1016" s="205"/>
      <c r="M1016" s="206"/>
      <c r="N1016" s="206"/>
      <c r="O1016" s="206"/>
      <c r="P1016" s="206"/>
      <c r="Q1016" s="207"/>
      <c r="R1016" s="211"/>
    </row>
    <row r="1017" spans="1:18" s="120" customFormat="1" x14ac:dyDescent="0.3">
      <c r="A1017" s="273">
        <f>IF(F1017="","", COUNTA($F$17:F1017))</f>
        <v>795</v>
      </c>
      <c r="B1017" s="142"/>
      <c r="C1017" s="142"/>
      <c r="D1017" s="119"/>
      <c r="E1017" s="217" t="s">
        <v>139</v>
      </c>
      <c r="F1017" s="213">
        <v>40</v>
      </c>
      <c r="G1017" s="272">
        <v>0</v>
      </c>
      <c r="H1017" s="264">
        <f t="shared" ref="H1017:H1022" si="783">F1017+G1017*F1017</f>
        <v>40</v>
      </c>
      <c r="I1017" s="263" t="s">
        <v>104</v>
      </c>
      <c r="J1017" s="223" t="s">
        <v>90</v>
      </c>
      <c r="K1017" s="223" t="s">
        <v>90</v>
      </c>
      <c r="L1017" s="224">
        <v>0</v>
      </c>
      <c r="M1017" s="265">
        <v>0</v>
      </c>
      <c r="N1017" s="265">
        <v>0</v>
      </c>
      <c r="O1017" s="265">
        <f t="shared" ref="O1017:O1022" si="784">H1017*M1017</f>
        <v>0</v>
      </c>
      <c r="P1017" s="265">
        <f t="shared" ref="P1017:P1022" si="785">H1017*N1017</f>
        <v>0</v>
      </c>
      <c r="Q1017" s="266">
        <f t="shared" ref="Q1017:Q1022" si="786">O1017+P1017</f>
        <v>0</v>
      </c>
      <c r="R1017" s="274"/>
    </row>
    <row r="1018" spans="1:18" s="120" customFormat="1" x14ac:dyDescent="0.3">
      <c r="A1018" s="273">
        <f>IF(F1018="","", COUNTA($F$17:F1018))</f>
        <v>796</v>
      </c>
      <c r="B1018" s="142"/>
      <c r="C1018" s="142"/>
      <c r="D1018" s="119"/>
      <c r="E1018" s="217" t="s">
        <v>140</v>
      </c>
      <c r="F1018" s="213">
        <v>35</v>
      </c>
      <c r="G1018" s="272">
        <v>0</v>
      </c>
      <c r="H1018" s="264">
        <f t="shared" si="783"/>
        <v>35</v>
      </c>
      <c r="I1018" s="263" t="s">
        <v>104</v>
      </c>
      <c r="J1018" s="223" t="s">
        <v>90</v>
      </c>
      <c r="K1018" s="223" t="s">
        <v>90</v>
      </c>
      <c r="L1018" s="224">
        <v>0</v>
      </c>
      <c r="M1018" s="265">
        <v>0</v>
      </c>
      <c r="N1018" s="265">
        <v>0</v>
      </c>
      <c r="O1018" s="265">
        <f t="shared" si="784"/>
        <v>0</v>
      </c>
      <c r="P1018" s="265">
        <f t="shared" si="785"/>
        <v>0</v>
      </c>
      <c r="Q1018" s="266">
        <f t="shared" si="786"/>
        <v>0</v>
      </c>
      <c r="R1018" s="274"/>
    </row>
    <row r="1019" spans="1:18" s="120" customFormat="1" x14ac:dyDescent="0.3">
      <c r="A1019" s="273">
        <f>IF(F1019="","", COUNTA($F$17:F1019))</f>
        <v>797</v>
      </c>
      <c r="B1019" s="142"/>
      <c r="C1019" s="142"/>
      <c r="D1019" s="119"/>
      <c r="E1019" s="217" t="s">
        <v>141</v>
      </c>
      <c r="F1019" s="213">
        <v>42</v>
      </c>
      <c r="G1019" s="272">
        <v>0</v>
      </c>
      <c r="H1019" s="264">
        <f t="shared" si="783"/>
        <v>42</v>
      </c>
      <c r="I1019" s="263" t="s">
        <v>104</v>
      </c>
      <c r="J1019" s="223" t="s">
        <v>90</v>
      </c>
      <c r="K1019" s="223" t="s">
        <v>90</v>
      </c>
      <c r="L1019" s="224">
        <v>0</v>
      </c>
      <c r="M1019" s="265">
        <v>0</v>
      </c>
      <c r="N1019" s="265">
        <v>0</v>
      </c>
      <c r="O1019" s="265">
        <f t="shared" si="784"/>
        <v>0</v>
      </c>
      <c r="P1019" s="265">
        <f t="shared" si="785"/>
        <v>0</v>
      </c>
      <c r="Q1019" s="266">
        <f t="shared" si="786"/>
        <v>0</v>
      </c>
      <c r="R1019" s="274"/>
    </row>
    <row r="1020" spans="1:18" s="120" customFormat="1" x14ac:dyDescent="0.3">
      <c r="A1020" s="273">
        <f>IF(F1020="","", COUNTA($F$17:F1020))</f>
        <v>798</v>
      </c>
      <c r="B1020" s="142"/>
      <c r="C1020" s="142"/>
      <c r="D1020" s="119"/>
      <c r="E1020" s="217" t="s">
        <v>142</v>
      </c>
      <c r="F1020" s="213">
        <v>50</v>
      </c>
      <c r="G1020" s="272">
        <v>0</v>
      </c>
      <c r="H1020" s="264">
        <f t="shared" si="783"/>
        <v>50</v>
      </c>
      <c r="I1020" s="263" t="s">
        <v>104</v>
      </c>
      <c r="J1020" s="223" t="s">
        <v>90</v>
      </c>
      <c r="K1020" s="223" t="s">
        <v>90</v>
      </c>
      <c r="L1020" s="224">
        <v>0</v>
      </c>
      <c r="M1020" s="265">
        <v>0</v>
      </c>
      <c r="N1020" s="265">
        <v>0</v>
      </c>
      <c r="O1020" s="265">
        <f t="shared" si="784"/>
        <v>0</v>
      </c>
      <c r="P1020" s="265">
        <f t="shared" si="785"/>
        <v>0</v>
      </c>
      <c r="Q1020" s="266">
        <f t="shared" si="786"/>
        <v>0</v>
      </c>
      <c r="R1020" s="274"/>
    </row>
    <row r="1021" spans="1:18" s="120" customFormat="1" x14ac:dyDescent="0.3">
      <c r="A1021" s="273">
        <f>IF(F1021="","", COUNTA($F$17:F1021))</f>
        <v>799</v>
      </c>
      <c r="B1021" s="142"/>
      <c r="C1021" s="142"/>
      <c r="D1021" s="119"/>
      <c r="E1021" s="217" t="s">
        <v>143</v>
      </c>
      <c r="F1021" s="213">
        <v>60</v>
      </c>
      <c r="G1021" s="272">
        <v>0</v>
      </c>
      <c r="H1021" s="264">
        <f t="shared" si="783"/>
        <v>60</v>
      </c>
      <c r="I1021" s="263" t="s">
        <v>104</v>
      </c>
      <c r="J1021" s="223" t="s">
        <v>90</v>
      </c>
      <c r="K1021" s="223" t="s">
        <v>90</v>
      </c>
      <c r="L1021" s="224">
        <v>0</v>
      </c>
      <c r="M1021" s="265">
        <v>0</v>
      </c>
      <c r="N1021" s="265">
        <v>0</v>
      </c>
      <c r="O1021" s="265">
        <f t="shared" si="784"/>
        <v>0</v>
      </c>
      <c r="P1021" s="265">
        <f t="shared" si="785"/>
        <v>0</v>
      </c>
      <c r="Q1021" s="266">
        <f t="shared" si="786"/>
        <v>0</v>
      </c>
      <c r="R1021" s="274"/>
    </row>
    <row r="1022" spans="1:18" s="120" customFormat="1" x14ac:dyDescent="0.3">
      <c r="A1022" s="273">
        <f>IF(F1022="","", COUNTA($F$17:F1022))</f>
        <v>800</v>
      </c>
      <c r="B1022" s="142"/>
      <c r="C1022" s="142"/>
      <c r="D1022" s="119"/>
      <c r="E1022" s="217" t="s">
        <v>144</v>
      </c>
      <c r="F1022" s="213">
        <v>80</v>
      </c>
      <c r="G1022" s="272">
        <v>0</v>
      </c>
      <c r="H1022" s="264">
        <f t="shared" si="783"/>
        <v>80</v>
      </c>
      <c r="I1022" s="263" t="s">
        <v>104</v>
      </c>
      <c r="J1022" s="223" t="s">
        <v>90</v>
      </c>
      <c r="K1022" s="223" t="s">
        <v>90</v>
      </c>
      <c r="L1022" s="224">
        <v>0</v>
      </c>
      <c r="M1022" s="265">
        <v>0</v>
      </c>
      <c r="N1022" s="265">
        <v>0</v>
      </c>
      <c r="O1022" s="265">
        <f t="shared" si="784"/>
        <v>0</v>
      </c>
      <c r="P1022" s="265">
        <f t="shared" si="785"/>
        <v>0</v>
      </c>
      <c r="Q1022" s="266">
        <f t="shared" si="786"/>
        <v>0</v>
      </c>
      <c r="R1022" s="274"/>
    </row>
    <row r="1023" spans="1:18" s="147" customFormat="1" x14ac:dyDescent="0.3">
      <c r="A1023" s="148"/>
      <c r="B1023" s="142"/>
      <c r="C1023" s="142"/>
      <c r="D1023" s="119"/>
      <c r="E1023" s="218" t="s">
        <v>157</v>
      </c>
      <c r="F1023" s="205"/>
      <c r="G1023" s="205"/>
      <c r="H1023" s="216"/>
      <c r="I1023" s="205"/>
      <c r="J1023" s="205"/>
      <c r="K1023" s="206"/>
      <c r="L1023" s="205"/>
      <c r="M1023" s="206"/>
      <c r="N1023" s="206"/>
      <c r="O1023" s="206"/>
      <c r="P1023" s="206"/>
      <c r="Q1023" s="207"/>
      <c r="R1023" s="211"/>
    </row>
    <row r="1024" spans="1:18" s="120" customFormat="1" ht="46.8" x14ac:dyDescent="0.3">
      <c r="A1024" s="273">
        <f>IF(F1024="","", COUNTA($F$17:F1024))</f>
        <v>801</v>
      </c>
      <c r="B1024" s="142"/>
      <c r="C1024" s="142"/>
      <c r="D1024" s="119"/>
      <c r="E1024" s="212" t="s">
        <v>155</v>
      </c>
      <c r="F1024" s="213">
        <v>1</v>
      </c>
      <c r="G1024" s="272">
        <v>0</v>
      </c>
      <c r="H1024" s="264">
        <f t="shared" ref="H1024" si="787">F1024+G1024*F1024</f>
        <v>1</v>
      </c>
      <c r="I1024" s="263" t="s">
        <v>104</v>
      </c>
      <c r="J1024" s="223" t="s">
        <v>90</v>
      </c>
      <c r="K1024" s="223" t="s">
        <v>90</v>
      </c>
      <c r="L1024" s="224">
        <v>0</v>
      </c>
      <c r="M1024" s="265">
        <v>0</v>
      </c>
      <c r="N1024" s="265">
        <v>0</v>
      </c>
      <c r="O1024" s="265">
        <f t="shared" ref="O1024" si="788">H1024*M1024</f>
        <v>0</v>
      </c>
      <c r="P1024" s="265">
        <f t="shared" ref="P1024" si="789">H1024*N1024</f>
        <v>0</v>
      </c>
      <c r="Q1024" s="266">
        <f t="shared" ref="Q1024" si="790">O1024+P1024</f>
        <v>0</v>
      </c>
      <c r="R1024" s="274"/>
    </row>
    <row r="1025" spans="1:18" s="147" customFormat="1" x14ac:dyDescent="0.3">
      <c r="A1025" s="148"/>
      <c r="B1025" s="142"/>
      <c r="C1025" s="142"/>
      <c r="D1025" s="119"/>
      <c r="E1025" s="218" t="s">
        <v>158</v>
      </c>
      <c r="F1025" s="205"/>
      <c r="G1025" s="205"/>
      <c r="H1025" s="216"/>
      <c r="I1025" s="205"/>
      <c r="J1025" s="205"/>
      <c r="K1025" s="206"/>
      <c r="L1025" s="205"/>
      <c r="M1025" s="206"/>
      <c r="N1025" s="206"/>
      <c r="O1025" s="206"/>
      <c r="P1025" s="206"/>
      <c r="Q1025" s="207"/>
      <c r="R1025" s="211"/>
    </row>
    <row r="1026" spans="1:18" s="120" customFormat="1" ht="46.8" x14ac:dyDescent="0.3">
      <c r="A1026" s="273">
        <f>IF(F1026="","", COUNTA($F$17:F1026))</f>
        <v>802</v>
      </c>
      <c r="B1026" s="142"/>
      <c r="C1026" s="142"/>
      <c r="D1026" s="119"/>
      <c r="E1026" s="212" t="s">
        <v>156</v>
      </c>
      <c r="F1026" s="213">
        <v>1</v>
      </c>
      <c r="G1026" s="272">
        <v>0</v>
      </c>
      <c r="H1026" s="264">
        <f t="shared" ref="H1026" si="791">F1026+G1026*F1026</f>
        <v>1</v>
      </c>
      <c r="I1026" s="263" t="s">
        <v>104</v>
      </c>
      <c r="J1026" s="223" t="s">
        <v>90</v>
      </c>
      <c r="K1026" s="223" t="s">
        <v>90</v>
      </c>
      <c r="L1026" s="224">
        <v>0</v>
      </c>
      <c r="M1026" s="265">
        <v>0</v>
      </c>
      <c r="N1026" s="265">
        <v>0</v>
      </c>
      <c r="O1026" s="265">
        <f t="shared" ref="O1026" si="792">H1026*M1026</f>
        <v>0</v>
      </c>
      <c r="P1026" s="265">
        <f t="shared" ref="P1026" si="793">H1026*N1026</f>
        <v>0</v>
      </c>
      <c r="Q1026" s="266">
        <f t="shared" ref="Q1026" si="794">O1026+P1026</f>
        <v>0</v>
      </c>
      <c r="R1026" s="274"/>
    </row>
    <row r="1027" spans="1:18" s="120" customFormat="1" x14ac:dyDescent="0.3">
      <c r="A1027" s="144"/>
      <c r="B1027" s="142"/>
      <c r="C1027" s="142"/>
      <c r="D1027" s="119"/>
      <c r="E1027" s="116"/>
      <c r="F1027" s="85"/>
      <c r="G1027" s="86"/>
      <c r="H1027" s="126"/>
      <c r="I1027" s="87"/>
      <c r="J1027" s="87"/>
      <c r="K1027" s="203"/>
      <c r="L1027" s="87"/>
      <c r="M1027" s="127"/>
      <c r="N1027" s="127"/>
      <c r="O1027" s="127"/>
      <c r="P1027" s="127"/>
      <c r="Q1027" s="128"/>
      <c r="R1027" s="145"/>
    </row>
    <row r="1028" spans="1:18" s="120" customFormat="1" ht="17.399999999999999" x14ac:dyDescent="0.3">
      <c r="A1028" s="144" t="str">
        <f>IF(F1028="","", COUNTA($F$17:F1028))</f>
        <v/>
      </c>
      <c r="B1028" s="129"/>
      <c r="C1028" s="129"/>
      <c r="D1028" s="130"/>
      <c r="E1028" s="434" t="s">
        <v>378</v>
      </c>
      <c r="F1028" s="131"/>
      <c r="G1028" s="131"/>
      <c r="H1028" s="132"/>
      <c r="I1028" s="131"/>
      <c r="J1028" s="131"/>
      <c r="K1028" s="434">
        <f>SUM(K984:K1027)</f>
        <v>0</v>
      </c>
      <c r="L1028" s="131"/>
      <c r="M1028" s="133"/>
      <c r="N1028" s="133"/>
      <c r="O1028" s="435">
        <f>SUM(O984:O1027)</f>
        <v>0</v>
      </c>
      <c r="P1028" s="435">
        <f>SUM(P984:P1027)</f>
        <v>0</v>
      </c>
      <c r="Q1028" s="134"/>
      <c r="R1028" s="435">
        <f>SUM(Q984:Q1027)</f>
        <v>0</v>
      </c>
    </row>
    <row r="1029" spans="1:18" s="120" customFormat="1" x14ac:dyDescent="0.3">
      <c r="A1029" s="90"/>
      <c r="B1029" s="135"/>
      <c r="C1029" s="135"/>
      <c r="D1029" s="136"/>
      <c r="E1029" s="137"/>
      <c r="F1029" s="138"/>
      <c r="G1029" s="138"/>
      <c r="H1029" s="139"/>
      <c r="I1029" s="138"/>
      <c r="J1029" s="138"/>
      <c r="K1029" s="206"/>
      <c r="L1029" s="138"/>
      <c r="M1029" s="140"/>
      <c r="N1029" s="140"/>
      <c r="O1029" s="140"/>
      <c r="P1029" s="140"/>
      <c r="Q1029" s="141"/>
      <c r="R1029" s="146"/>
    </row>
    <row r="1030" spans="1:18" ht="17.399999999999999" x14ac:dyDescent="0.3">
      <c r="A1030" s="2" t="str">
        <f>IF(F1030="","", COUNTA($F$17:F1030))</f>
        <v/>
      </c>
      <c r="B1030" s="2"/>
      <c r="C1030" s="2"/>
      <c r="D1030" s="3">
        <v>220000</v>
      </c>
      <c r="E1030" s="4" t="s">
        <v>33</v>
      </c>
      <c r="F1030" s="4"/>
      <c r="G1030" s="4"/>
      <c r="H1030" s="4"/>
      <c r="I1030" s="5"/>
      <c r="J1030" s="5"/>
      <c r="K1030" s="202"/>
      <c r="L1030" s="5"/>
      <c r="M1030" s="5"/>
      <c r="N1030" s="5"/>
      <c r="O1030" s="5"/>
      <c r="P1030" s="5"/>
      <c r="Q1030" s="6"/>
      <c r="R1030" s="73"/>
    </row>
    <row r="1031" spans="1:18" s="147" customFormat="1" x14ac:dyDescent="0.3">
      <c r="A1031" s="209"/>
      <c r="B1031" s="142"/>
      <c r="C1031" s="142"/>
      <c r="D1031" s="119"/>
      <c r="E1031" s="399" t="s">
        <v>1017</v>
      </c>
      <c r="F1031" s="400"/>
      <c r="G1031" s="403"/>
      <c r="H1031" s="404"/>
      <c r="I1031" s="401"/>
      <c r="J1031" s="223"/>
      <c r="K1031" s="223"/>
      <c r="L1031" s="224"/>
      <c r="M1031" s="203"/>
      <c r="N1031" s="203"/>
      <c r="O1031" s="203"/>
      <c r="P1031" s="203"/>
      <c r="Q1031" s="204"/>
      <c r="R1031" s="210"/>
    </row>
    <row r="1032" spans="1:18" s="147" customFormat="1" x14ac:dyDescent="0.3">
      <c r="A1032" s="273">
        <f>IF(F1032="","", COUNTA($F$17:F1032))</f>
        <v>803</v>
      </c>
      <c r="B1032" s="142"/>
      <c r="C1032" s="142"/>
      <c r="D1032" s="119"/>
      <c r="E1032" s="402" t="s">
        <v>1018</v>
      </c>
      <c r="F1032" s="400">
        <v>976</v>
      </c>
      <c r="G1032" s="432">
        <v>0.1</v>
      </c>
      <c r="H1032" s="264">
        <f>G1032*F1032+F1032</f>
        <v>1073.5999999999999</v>
      </c>
      <c r="I1032" s="431" t="s">
        <v>122</v>
      </c>
      <c r="J1032" s="223" t="s">
        <v>90</v>
      </c>
      <c r="K1032" s="223" t="s">
        <v>90</v>
      </c>
      <c r="L1032" s="224">
        <v>0</v>
      </c>
      <c r="M1032" s="265">
        <v>0</v>
      </c>
      <c r="N1032" s="265">
        <v>0</v>
      </c>
      <c r="O1032" s="265">
        <f>H1032*M1032</f>
        <v>0</v>
      </c>
      <c r="P1032" s="265">
        <f>H1032*N1032</f>
        <v>0</v>
      </c>
      <c r="Q1032" s="266">
        <f t="shared" ref="Q1032" si="795">O1032+P1032</f>
        <v>0</v>
      </c>
      <c r="R1032" s="274"/>
    </row>
    <row r="1033" spans="1:18" s="147" customFormat="1" x14ac:dyDescent="0.3">
      <c r="A1033" s="273">
        <f>IF(F1033="","", COUNTA($F$17:F1033))</f>
        <v>804</v>
      </c>
      <c r="B1033" s="142"/>
      <c r="C1033" s="142"/>
      <c r="D1033" s="119"/>
      <c r="E1033" s="402" t="s">
        <v>1019</v>
      </c>
      <c r="F1033" s="400">
        <v>13</v>
      </c>
      <c r="G1033" s="272">
        <v>0</v>
      </c>
      <c r="H1033" s="264">
        <f t="shared" ref="H1033" si="796">F1033+G1033*F1033</f>
        <v>13</v>
      </c>
      <c r="I1033" s="263" t="s">
        <v>104</v>
      </c>
      <c r="J1033" s="223" t="s">
        <v>90</v>
      </c>
      <c r="K1033" s="223" t="s">
        <v>90</v>
      </c>
      <c r="L1033" s="224">
        <v>0</v>
      </c>
      <c r="M1033" s="265">
        <v>0</v>
      </c>
      <c r="N1033" s="265">
        <v>0</v>
      </c>
      <c r="O1033" s="265">
        <f t="shared" ref="O1033" si="797">H1033*M1033</f>
        <v>0</v>
      </c>
      <c r="P1033" s="265">
        <f t="shared" ref="P1033" si="798">H1033*N1033</f>
        <v>0</v>
      </c>
      <c r="Q1033" s="266">
        <f t="shared" ref="Q1033:Q1035" si="799">O1033+P1033</f>
        <v>0</v>
      </c>
      <c r="R1033" s="274"/>
    </row>
    <row r="1034" spans="1:18" s="147" customFormat="1" x14ac:dyDescent="0.3">
      <c r="A1034" s="273">
        <f>IF(F1034="","", COUNTA($F$17:F1034))</f>
        <v>805</v>
      </c>
      <c r="B1034" s="142"/>
      <c r="C1034" s="142"/>
      <c r="D1034" s="119"/>
      <c r="E1034" s="402" t="s">
        <v>1020</v>
      </c>
      <c r="F1034" s="400">
        <v>395.01</v>
      </c>
      <c r="G1034" s="432">
        <v>0.1</v>
      </c>
      <c r="H1034" s="264">
        <f>G1034*F1034+F1034</f>
        <v>434.51099999999997</v>
      </c>
      <c r="I1034" s="431" t="s">
        <v>122</v>
      </c>
      <c r="J1034" s="223" t="s">
        <v>90</v>
      </c>
      <c r="K1034" s="223" t="s">
        <v>90</v>
      </c>
      <c r="L1034" s="224">
        <v>0</v>
      </c>
      <c r="M1034" s="265">
        <v>0</v>
      </c>
      <c r="N1034" s="265">
        <v>0</v>
      </c>
      <c r="O1034" s="265">
        <f>H1034*M1034</f>
        <v>0</v>
      </c>
      <c r="P1034" s="265">
        <f>H1034*N1034</f>
        <v>0</v>
      </c>
      <c r="Q1034" s="266">
        <f t="shared" si="799"/>
        <v>0</v>
      </c>
      <c r="R1034" s="274"/>
    </row>
    <row r="1035" spans="1:18" s="147" customFormat="1" x14ac:dyDescent="0.3">
      <c r="A1035" s="273">
        <f>IF(F1035="","", COUNTA($F$17:F1035))</f>
        <v>806</v>
      </c>
      <c r="B1035" s="142"/>
      <c r="C1035" s="142"/>
      <c r="D1035" s="119"/>
      <c r="E1035" s="402" t="s">
        <v>1021</v>
      </c>
      <c r="F1035" s="400">
        <v>1279.68</v>
      </c>
      <c r="G1035" s="432">
        <v>0.1</v>
      </c>
      <c r="H1035" s="264">
        <f>G1035*F1035+F1035</f>
        <v>1407.6480000000001</v>
      </c>
      <c r="I1035" s="431" t="s">
        <v>122</v>
      </c>
      <c r="J1035" s="223" t="s">
        <v>90</v>
      </c>
      <c r="K1035" s="223" t="s">
        <v>90</v>
      </c>
      <c r="L1035" s="224">
        <v>0</v>
      </c>
      <c r="M1035" s="265">
        <v>0</v>
      </c>
      <c r="N1035" s="265">
        <v>0</v>
      </c>
      <c r="O1035" s="265">
        <f>H1035*M1035</f>
        <v>0</v>
      </c>
      <c r="P1035" s="265">
        <f>H1035*N1035</f>
        <v>0</v>
      </c>
      <c r="Q1035" s="266">
        <f t="shared" si="799"/>
        <v>0</v>
      </c>
      <c r="R1035" s="274"/>
    </row>
    <row r="1036" spans="1:18" s="147" customFormat="1" x14ac:dyDescent="0.3">
      <c r="A1036" s="209"/>
      <c r="B1036" s="142"/>
      <c r="C1036" s="142"/>
      <c r="D1036" s="119"/>
      <c r="E1036" s="399" t="s">
        <v>1022</v>
      </c>
      <c r="F1036" s="400"/>
      <c r="G1036" s="403"/>
      <c r="H1036" s="404"/>
      <c r="I1036" s="401"/>
      <c r="J1036" s="223"/>
      <c r="K1036" s="223"/>
      <c r="L1036" s="224"/>
      <c r="M1036" s="203"/>
      <c r="N1036" s="203"/>
      <c r="O1036" s="203"/>
      <c r="P1036" s="203"/>
      <c r="Q1036" s="204"/>
      <c r="R1036" s="210"/>
    </row>
    <row r="1037" spans="1:18" s="147" customFormat="1" x14ac:dyDescent="0.3">
      <c r="A1037" s="273">
        <f>IF(F1037="","", COUNTA($F$17:F1037))</f>
        <v>807</v>
      </c>
      <c r="B1037" s="142"/>
      <c r="C1037" s="142"/>
      <c r="D1037" s="119"/>
      <c r="E1037" s="402" t="s">
        <v>1023</v>
      </c>
      <c r="F1037" s="400">
        <v>261.89999999999998</v>
      </c>
      <c r="G1037" s="432">
        <v>0.1</v>
      </c>
      <c r="H1037" s="264">
        <f t="shared" ref="H1037:H1038" si="800">G1037*F1037+F1037</f>
        <v>288.08999999999997</v>
      </c>
      <c r="I1037" s="431" t="s">
        <v>122</v>
      </c>
      <c r="J1037" s="223" t="s">
        <v>90</v>
      </c>
      <c r="K1037" s="223" t="s">
        <v>90</v>
      </c>
      <c r="L1037" s="224">
        <v>0</v>
      </c>
      <c r="M1037" s="265">
        <v>0</v>
      </c>
      <c r="N1037" s="265">
        <v>0</v>
      </c>
      <c r="O1037" s="265">
        <f t="shared" ref="O1037:O1038" si="801">H1037*M1037</f>
        <v>0</v>
      </c>
      <c r="P1037" s="265">
        <f t="shared" ref="P1037:P1038" si="802">H1037*N1037</f>
        <v>0</v>
      </c>
      <c r="Q1037" s="266">
        <f t="shared" ref="Q1037:Q1038" si="803">O1037+P1037</f>
        <v>0</v>
      </c>
      <c r="R1037" s="274"/>
    </row>
    <row r="1038" spans="1:18" s="147" customFormat="1" x14ac:dyDescent="0.3">
      <c r="A1038" s="273">
        <f>IF(F1038="","", COUNTA($F$17:F1038))</f>
        <v>808</v>
      </c>
      <c r="B1038" s="142"/>
      <c r="C1038" s="142"/>
      <c r="D1038" s="119"/>
      <c r="E1038" s="402" t="s">
        <v>1024</v>
      </c>
      <c r="F1038" s="400">
        <v>72.8</v>
      </c>
      <c r="G1038" s="432">
        <v>0.1</v>
      </c>
      <c r="H1038" s="264">
        <f t="shared" si="800"/>
        <v>80.08</v>
      </c>
      <c r="I1038" s="431" t="s">
        <v>122</v>
      </c>
      <c r="J1038" s="223" t="s">
        <v>90</v>
      </c>
      <c r="K1038" s="223" t="s">
        <v>90</v>
      </c>
      <c r="L1038" s="224">
        <v>0</v>
      </c>
      <c r="M1038" s="265">
        <v>0</v>
      </c>
      <c r="N1038" s="265">
        <v>0</v>
      </c>
      <c r="O1038" s="265">
        <f t="shared" si="801"/>
        <v>0</v>
      </c>
      <c r="P1038" s="265">
        <f t="shared" si="802"/>
        <v>0</v>
      </c>
      <c r="Q1038" s="266">
        <f t="shared" si="803"/>
        <v>0</v>
      </c>
      <c r="R1038" s="274"/>
    </row>
    <row r="1039" spans="1:18" s="147" customFormat="1" x14ac:dyDescent="0.3">
      <c r="A1039" s="209"/>
      <c r="B1039" s="142"/>
      <c r="C1039" s="142"/>
      <c r="D1039" s="119"/>
      <c r="E1039" s="399" t="s">
        <v>1025</v>
      </c>
      <c r="F1039" s="400"/>
      <c r="G1039" s="403"/>
      <c r="H1039" s="404"/>
      <c r="I1039" s="403"/>
      <c r="J1039" s="223"/>
      <c r="K1039" s="223"/>
      <c r="L1039" s="224"/>
      <c r="M1039" s="203"/>
      <c r="N1039" s="203"/>
      <c r="O1039" s="203"/>
      <c r="P1039" s="203"/>
      <c r="Q1039" s="204"/>
      <c r="R1039" s="210"/>
    </row>
    <row r="1040" spans="1:18" s="147" customFormat="1" x14ac:dyDescent="0.3">
      <c r="A1040" s="273">
        <f>IF(F1040="","", COUNTA($F$17:F1040))</f>
        <v>809</v>
      </c>
      <c r="B1040" s="142"/>
      <c r="C1040" s="142"/>
      <c r="D1040" s="119"/>
      <c r="E1040" s="402" t="s">
        <v>1026</v>
      </c>
      <c r="F1040" s="400">
        <v>908.82</v>
      </c>
      <c r="G1040" s="432">
        <v>0.1</v>
      </c>
      <c r="H1040" s="264">
        <f t="shared" ref="H1040:H1043" si="804">G1040*F1040+F1040</f>
        <v>999.702</v>
      </c>
      <c r="I1040" s="431" t="s">
        <v>122</v>
      </c>
      <c r="J1040" s="223" t="s">
        <v>90</v>
      </c>
      <c r="K1040" s="223" t="s">
        <v>90</v>
      </c>
      <c r="L1040" s="224">
        <v>0</v>
      </c>
      <c r="M1040" s="265">
        <v>0</v>
      </c>
      <c r="N1040" s="265">
        <v>0</v>
      </c>
      <c r="O1040" s="265">
        <f t="shared" ref="O1040:O1043" si="805">H1040*M1040</f>
        <v>0</v>
      </c>
      <c r="P1040" s="265">
        <f t="shared" ref="P1040:P1043" si="806">H1040*N1040</f>
        <v>0</v>
      </c>
      <c r="Q1040" s="266">
        <f t="shared" ref="Q1040:Q1043" si="807">O1040+P1040</f>
        <v>0</v>
      </c>
      <c r="R1040" s="274"/>
    </row>
    <row r="1041" spans="1:18" s="147" customFormat="1" x14ac:dyDescent="0.3">
      <c r="A1041" s="273">
        <f>IF(F1041="","", COUNTA($F$17:F1041))</f>
        <v>810</v>
      </c>
      <c r="B1041" s="142"/>
      <c r="C1041" s="142"/>
      <c r="D1041" s="119"/>
      <c r="E1041" s="402" t="s">
        <v>1027</v>
      </c>
      <c r="F1041" s="400">
        <v>618.27</v>
      </c>
      <c r="G1041" s="432">
        <v>0.1</v>
      </c>
      <c r="H1041" s="264">
        <f t="shared" si="804"/>
        <v>680.09699999999998</v>
      </c>
      <c r="I1041" s="431" t="s">
        <v>122</v>
      </c>
      <c r="J1041" s="223" t="s">
        <v>90</v>
      </c>
      <c r="K1041" s="223" t="s">
        <v>90</v>
      </c>
      <c r="L1041" s="224">
        <v>0</v>
      </c>
      <c r="M1041" s="265">
        <v>0</v>
      </c>
      <c r="N1041" s="265">
        <v>0</v>
      </c>
      <c r="O1041" s="265">
        <f t="shared" si="805"/>
        <v>0</v>
      </c>
      <c r="P1041" s="265">
        <f t="shared" si="806"/>
        <v>0</v>
      </c>
      <c r="Q1041" s="266">
        <f t="shared" si="807"/>
        <v>0</v>
      </c>
      <c r="R1041" s="274"/>
    </row>
    <row r="1042" spans="1:18" s="147" customFormat="1" x14ac:dyDescent="0.3">
      <c r="A1042" s="273">
        <f>IF(F1042="","", COUNTA($F$17:F1042))</f>
        <v>811</v>
      </c>
      <c r="B1042" s="142"/>
      <c r="C1042" s="142"/>
      <c r="D1042" s="119"/>
      <c r="E1042" s="402" t="s">
        <v>1028</v>
      </c>
      <c r="F1042" s="400">
        <v>18125</v>
      </c>
      <c r="G1042" s="432">
        <v>0.1</v>
      </c>
      <c r="H1042" s="264">
        <f t="shared" si="804"/>
        <v>19937.5</v>
      </c>
      <c r="I1042" s="431" t="s">
        <v>122</v>
      </c>
      <c r="J1042" s="223" t="s">
        <v>90</v>
      </c>
      <c r="K1042" s="223" t="s">
        <v>90</v>
      </c>
      <c r="L1042" s="224">
        <v>0</v>
      </c>
      <c r="M1042" s="265">
        <v>0</v>
      </c>
      <c r="N1042" s="265">
        <v>0</v>
      </c>
      <c r="O1042" s="265">
        <f t="shared" si="805"/>
        <v>0</v>
      </c>
      <c r="P1042" s="265">
        <f t="shared" si="806"/>
        <v>0</v>
      </c>
      <c r="Q1042" s="266">
        <f t="shared" si="807"/>
        <v>0</v>
      </c>
      <c r="R1042" s="274"/>
    </row>
    <row r="1043" spans="1:18" s="147" customFormat="1" x14ac:dyDescent="0.3">
      <c r="A1043" s="273">
        <f>IF(F1043="","", COUNTA($F$17:F1043))</f>
        <v>812</v>
      </c>
      <c r="B1043" s="142"/>
      <c r="C1043" s="142"/>
      <c r="D1043" s="119"/>
      <c r="E1043" s="402" t="s">
        <v>1029</v>
      </c>
      <c r="F1043" s="400">
        <v>2881</v>
      </c>
      <c r="G1043" s="432">
        <v>0.1</v>
      </c>
      <c r="H1043" s="264">
        <f t="shared" si="804"/>
        <v>3169.1</v>
      </c>
      <c r="I1043" s="431" t="s">
        <v>122</v>
      </c>
      <c r="J1043" s="223" t="s">
        <v>90</v>
      </c>
      <c r="K1043" s="223" t="s">
        <v>90</v>
      </c>
      <c r="L1043" s="224">
        <v>0</v>
      </c>
      <c r="M1043" s="265">
        <v>0</v>
      </c>
      <c r="N1043" s="265">
        <v>0</v>
      </c>
      <c r="O1043" s="265">
        <f t="shared" si="805"/>
        <v>0</v>
      </c>
      <c r="P1043" s="265">
        <f t="shared" si="806"/>
        <v>0</v>
      </c>
      <c r="Q1043" s="266">
        <f t="shared" si="807"/>
        <v>0</v>
      </c>
      <c r="R1043" s="274"/>
    </row>
    <row r="1044" spans="1:18" s="147" customFormat="1" x14ac:dyDescent="0.3">
      <c r="A1044" s="209"/>
      <c r="B1044" s="142"/>
      <c r="C1044" s="142"/>
      <c r="D1044" s="119"/>
      <c r="E1044" s="399" t="s">
        <v>1030</v>
      </c>
      <c r="F1044" s="400"/>
      <c r="G1044" s="403"/>
      <c r="H1044" s="404"/>
      <c r="I1044" s="401"/>
      <c r="J1044" s="223"/>
      <c r="K1044" s="223"/>
      <c r="L1044" s="224"/>
      <c r="M1044" s="203"/>
      <c r="N1044" s="203"/>
      <c r="O1044" s="203"/>
      <c r="P1044" s="203"/>
      <c r="Q1044" s="204"/>
      <c r="R1044" s="210"/>
    </row>
    <row r="1045" spans="1:18" s="147" customFormat="1" x14ac:dyDescent="0.3">
      <c r="A1045" s="273">
        <f>IF(F1045="","", COUNTA($F$17:F1045))</f>
        <v>813</v>
      </c>
      <c r="B1045" s="142"/>
      <c r="C1045" s="142"/>
      <c r="D1045" s="119"/>
      <c r="E1045" s="401" t="s">
        <v>1031</v>
      </c>
      <c r="F1045" s="400">
        <v>684.25</v>
      </c>
      <c r="G1045" s="432">
        <v>0.1</v>
      </c>
      <c r="H1045" s="264">
        <f t="shared" ref="H1045:H1046" si="808">G1045*F1045+F1045</f>
        <v>752.67499999999995</v>
      </c>
      <c r="I1045" s="431" t="s">
        <v>122</v>
      </c>
      <c r="J1045" s="223" t="s">
        <v>90</v>
      </c>
      <c r="K1045" s="223" t="s">
        <v>90</v>
      </c>
      <c r="L1045" s="224">
        <v>0</v>
      </c>
      <c r="M1045" s="265">
        <v>0</v>
      </c>
      <c r="N1045" s="265">
        <v>0</v>
      </c>
      <c r="O1045" s="265">
        <f t="shared" ref="O1045:O1046" si="809">H1045*M1045</f>
        <v>0</v>
      </c>
      <c r="P1045" s="265">
        <f t="shared" ref="P1045:P1046" si="810">H1045*N1045</f>
        <v>0</v>
      </c>
      <c r="Q1045" s="266">
        <f t="shared" ref="Q1045:Q1046" si="811">O1045+P1045</f>
        <v>0</v>
      </c>
      <c r="R1045" s="274"/>
    </row>
    <row r="1046" spans="1:18" s="147" customFormat="1" x14ac:dyDescent="0.3">
      <c r="A1046" s="273">
        <f>IF(F1046="","", COUNTA($F$17:F1046))</f>
        <v>814</v>
      </c>
      <c r="B1046" s="142"/>
      <c r="C1046" s="142"/>
      <c r="D1046" s="119"/>
      <c r="E1046" s="401" t="s">
        <v>1032</v>
      </c>
      <c r="F1046" s="400">
        <v>434</v>
      </c>
      <c r="G1046" s="432">
        <v>0.1</v>
      </c>
      <c r="H1046" s="264">
        <f t="shared" si="808"/>
        <v>477.4</v>
      </c>
      <c r="I1046" s="431" t="s">
        <v>122</v>
      </c>
      <c r="J1046" s="223" t="s">
        <v>90</v>
      </c>
      <c r="K1046" s="223" t="s">
        <v>90</v>
      </c>
      <c r="L1046" s="224">
        <v>0</v>
      </c>
      <c r="M1046" s="265">
        <v>0</v>
      </c>
      <c r="N1046" s="265">
        <v>0</v>
      </c>
      <c r="O1046" s="265">
        <f t="shared" si="809"/>
        <v>0</v>
      </c>
      <c r="P1046" s="265">
        <f t="shared" si="810"/>
        <v>0</v>
      </c>
      <c r="Q1046" s="266">
        <f t="shared" si="811"/>
        <v>0</v>
      </c>
      <c r="R1046" s="274"/>
    </row>
    <row r="1047" spans="1:18" s="147" customFormat="1" x14ac:dyDescent="0.3">
      <c r="A1047" s="209"/>
      <c r="B1047" s="142"/>
      <c r="C1047" s="142"/>
      <c r="D1047" s="119"/>
      <c r="E1047" s="399" t="s">
        <v>1033</v>
      </c>
      <c r="F1047" s="400"/>
      <c r="G1047" s="403"/>
      <c r="H1047" s="404"/>
      <c r="I1047" s="401"/>
      <c r="J1047" s="223"/>
      <c r="K1047" s="223"/>
      <c r="L1047" s="224"/>
      <c r="M1047" s="203"/>
      <c r="N1047" s="203"/>
      <c r="O1047" s="203"/>
      <c r="P1047" s="203"/>
      <c r="Q1047" s="204"/>
      <c r="R1047" s="210"/>
    </row>
    <row r="1048" spans="1:18" s="147" customFormat="1" x14ac:dyDescent="0.3">
      <c r="A1048" s="273">
        <f>IF(F1048="","", COUNTA($F$17:F1048))</f>
        <v>815</v>
      </c>
      <c r="B1048" s="142"/>
      <c r="C1048" s="142"/>
      <c r="D1048" s="119"/>
      <c r="E1048" s="402" t="s">
        <v>1034</v>
      </c>
      <c r="F1048" s="400">
        <v>970</v>
      </c>
      <c r="G1048" s="432">
        <v>0.1</v>
      </c>
      <c r="H1048" s="264">
        <f t="shared" ref="H1048:H1049" si="812">G1048*F1048+F1048</f>
        <v>1067</v>
      </c>
      <c r="I1048" s="431" t="s">
        <v>122</v>
      </c>
      <c r="J1048" s="223" t="s">
        <v>90</v>
      </c>
      <c r="K1048" s="223" t="s">
        <v>90</v>
      </c>
      <c r="L1048" s="224">
        <v>0</v>
      </c>
      <c r="M1048" s="265">
        <v>0</v>
      </c>
      <c r="N1048" s="265">
        <v>0</v>
      </c>
      <c r="O1048" s="265">
        <f t="shared" ref="O1048:O1049" si="813">H1048*M1048</f>
        <v>0</v>
      </c>
      <c r="P1048" s="265">
        <f t="shared" ref="P1048:P1049" si="814">H1048*N1048</f>
        <v>0</v>
      </c>
      <c r="Q1048" s="266">
        <f t="shared" ref="Q1048:Q1049" si="815">O1048+P1048</f>
        <v>0</v>
      </c>
      <c r="R1048" s="274"/>
    </row>
    <row r="1049" spans="1:18" s="147" customFormat="1" x14ac:dyDescent="0.3">
      <c r="A1049" s="273">
        <f>IF(F1049="","", COUNTA($F$17:F1049))</f>
        <v>816</v>
      </c>
      <c r="B1049" s="142"/>
      <c r="C1049" s="142"/>
      <c r="D1049" s="119"/>
      <c r="E1049" s="401" t="s">
        <v>1035</v>
      </c>
      <c r="F1049" s="400">
        <v>4570</v>
      </c>
      <c r="G1049" s="432">
        <v>0.1</v>
      </c>
      <c r="H1049" s="264">
        <f t="shared" si="812"/>
        <v>5027</v>
      </c>
      <c r="I1049" s="431" t="s">
        <v>122</v>
      </c>
      <c r="J1049" s="223" t="s">
        <v>90</v>
      </c>
      <c r="K1049" s="223" t="s">
        <v>90</v>
      </c>
      <c r="L1049" s="224">
        <v>0</v>
      </c>
      <c r="M1049" s="265">
        <v>0</v>
      </c>
      <c r="N1049" s="265">
        <v>0</v>
      </c>
      <c r="O1049" s="265">
        <f t="shared" si="813"/>
        <v>0</v>
      </c>
      <c r="P1049" s="265">
        <f t="shared" si="814"/>
        <v>0</v>
      </c>
      <c r="Q1049" s="266">
        <f t="shared" si="815"/>
        <v>0</v>
      </c>
      <c r="R1049" s="274"/>
    </row>
    <row r="1050" spans="1:18" s="147" customFormat="1" x14ac:dyDescent="0.3">
      <c r="A1050" s="209"/>
      <c r="B1050" s="142"/>
      <c r="C1050" s="142"/>
      <c r="D1050" s="119"/>
      <c r="E1050" s="399" t="s">
        <v>1036</v>
      </c>
      <c r="F1050" s="400"/>
      <c r="G1050" s="403"/>
      <c r="H1050" s="404"/>
      <c r="I1050" s="401"/>
      <c r="J1050" s="223"/>
      <c r="K1050" s="223"/>
      <c r="L1050" s="224"/>
      <c r="M1050" s="203"/>
      <c r="N1050" s="203"/>
      <c r="O1050" s="203"/>
      <c r="P1050" s="203"/>
      <c r="Q1050" s="204"/>
      <c r="R1050" s="210"/>
    </row>
    <row r="1051" spans="1:18" s="147" customFormat="1" ht="31.2" x14ac:dyDescent="0.3">
      <c r="A1051" s="273">
        <f>IF(F1051="","", COUNTA($F$17:F1051))</f>
        <v>817</v>
      </c>
      <c r="B1051" s="142"/>
      <c r="C1051" s="142"/>
      <c r="D1051" s="119"/>
      <c r="E1051" s="402" t="s">
        <v>1037</v>
      </c>
      <c r="F1051" s="400">
        <v>8578</v>
      </c>
      <c r="G1051" s="432">
        <v>0.1</v>
      </c>
      <c r="H1051" s="264">
        <f t="shared" ref="H1051:H1053" si="816">G1051*F1051+F1051</f>
        <v>9435.7999999999993</v>
      </c>
      <c r="I1051" s="431" t="s">
        <v>122</v>
      </c>
      <c r="J1051" s="223" t="s">
        <v>90</v>
      </c>
      <c r="K1051" s="223" t="s">
        <v>90</v>
      </c>
      <c r="L1051" s="224">
        <v>0</v>
      </c>
      <c r="M1051" s="265">
        <v>0</v>
      </c>
      <c r="N1051" s="265">
        <v>0</v>
      </c>
      <c r="O1051" s="265">
        <f t="shared" ref="O1051:O1053" si="817">H1051*M1051</f>
        <v>0</v>
      </c>
      <c r="P1051" s="265">
        <f t="shared" ref="P1051:P1053" si="818">H1051*N1051</f>
        <v>0</v>
      </c>
      <c r="Q1051" s="266">
        <f t="shared" ref="Q1051:Q1053" si="819">O1051+P1051</f>
        <v>0</v>
      </c>
      <c r="R1051" s="274"/>
    </row>
    <row r="1052" spans="1:18" s="147" customFormat="1" x14ac:dyDescent="0.3">
      <c r="A1052" s="273">
        <f>IF(F1052="","", COUNTA($F$17:F1052))</f>
        <v>818</v>
      </c>
      <c r="B1052" s="142"/>
      <c r="C1052" s="142"/>
      <c r="D1052" s="119"/>
      <c r="E1052" s="401" t="s">
        <v>1038</v>
      </c>
      <c r="F1052" s="400">
        <v>2793</v>
      </c>
      <c r="G1052" s="432">
        <v>0.1</v>
      </c>
      <c r="H1052" s="264">
        <f t="shared" si="816"/>
        <v>3072.3</v>
      </c>
      <c r="I1052" s="431" t="s">
        <v>122</v>
      </c>
      <c r="J1052" s="223" t="s">
        <v>90</v>
      </c>
      <c r="K1052" s="223" t="s">
        <v>90</v>
      </c>
      <c r="L1052" s="224">
        <v>0</v>
      </c>
      <c r="M1052" s="265">
        <v>0</v>
      </c>
      <c r="N1052" s="265">
        <v>0</v>
      </c>
      <c r="O1052" s="265">
        <f t="shared" si="817"/>
        <v>0</v>
      </c>
      <c r="P1052" s="265">
        <f t="shared" si="818"/>
        <v>0</v>
      </c>
      <c r="Q1052" s="266">
        <f t="shared" si="819"/>
        <v>0</v>
      </c>
      <c r="R1052" s="274"/>
    </row>
    <row r="1053" spans="1:18" s="149" customFormat="1" x14ac:dyDescent="0.3">
      <c r="A1053" s="273">
        <f>IF(F1053="","", COUNTA($F$17:F1053))</f>
        <v>819</v>
      </c>
      <c r="B1053" s="142"/>
      <c r="C1053" s="142"/>
      <c r="D1053" s="119"/>
      <c r="E1053" s="401" t="s">
        <v>1039</v>
      </c>
      <c r="F1053" s="400">
        <v>4269.5</v>
      </c>
      <c r="G1053" s="432">
        <v>0.1</v>
      </c>
      <c r="H1053" s="264">
        <f t="shared" si="816"/>
        <v>4696.45</v>
      </c>
      <c r="I1053" s="431" t="s">
        <v>122</v>
      </c>
      <c r="J1053" s="223" t="s">
        <v>90</v>
      </c>
      <c r="K1053" s="223" t="s">
        <v>90</v>
      </c>
      <c r="L1053" s="224">
        <v>0</v>
      </c>
      <c r="M1053" s="265">
        <v>0</v>
      </c>
      <c r="N1053" s="265">
        <v>0</v>
      </c>
      <c r="O1053" s="265">
        <f t="shared" si="817"/>
        <v>0</v>
      </c>
      <c r="P1053" s="265">
        <f t="shared" si="818"/>
        <v>0</v>
      </c>
      <c r="Q1053" s="266">
        <f t="shared" si="819"/>
        <v>0</v>
      </c>
      <c r="R1053" s="274"/>
    </row>
    <row r="1054" spans="1:18" s="149" customFormat="1" x14ac:dyDescent="0.3">
      <c r="A1054" s="209"/>
      <c r="B1054" s="142"/>
      <c r="C1054" s="142"/>
      <c r="D1054" s="119"/>
      <c r="E1054" s="399" t="s">
        <v>1040</v>
      </c>
      <c r="F1054" s="400"/>
      <c r="G1054" s="403"/>
      <c r="H1054" s="404"/>
      <c r="I1054" s="401"/>
      <c r="J1054" s="223"/>
      <c r="K1054" s="223"/>
      <c r="L1054" s="224"/>
      <c r="M1054" s="203"/>
      <c r="N1054" s="203"/>
      <c r="O1054" s="203"/>
      <c r="P1054" s="203"/>
      <c r="Q1054" s="204"/>
      <c r="R1054" s="210"/>
    </row>
    <row r="1055" spans="1:18" s="149" customFormat="1" x14ac:dyDescent="0.3">
      <c r="A1055" s="273">
        <f>IF(F1055="","", COUNTA($F$17:F1055))</f>
        <v>820</v>
      </c>
      <c r="B1055" s="142"/>
      <c r="C1055" s="142"/>
      <c r="D1055" s="119"/>
      <c r="E1055" s="401" t="s">
        <v>1041</v>
      </c>
      <c r="F1055" s="400">
        <v>12</v>
      </c>
      <c r="G1055" s="272">
        <v>0</v>
      </c>
      <c r="H1055" s="264">
        <f t="shared" ref="H1055:H1060" si="820">F1055+G1055*F1055</f>
        <v>12</v>
      </c>
      <c r="I1055" s="263" t="s">
        <v>104</v>
      </c>
      <c r="J1055" s="223" t="s">
        <v>90</v>
      </c>
      <c r="K1055" s="223" t="s">
        <v>90</v>
      </c>
      <c r="L1055" s="224">
        <v>0</v>
      </c>
      <c r="M1055" s="265">
        <v>0</v>
      </c>
      <c r="N1055" s="265">
        <v>0</v>
      </c>
      <c r="O1055" s="265">
        <f t="shared" ref="O1055:O1060" si="821">H1055*M1055</f>
        <v>0</v>
      </c>
      <c r="P1055" s="265">
        <f t="shared" ref="P1055:P1060" si="822">H1055*N1055</f>
        <v>0</v>
      </c>
      <c r="Q1055" s="266">
        <f t="shared" ref="Q1055:Q1060" si="823">O1055+P1055</f>
        <v>0</v>
      </c>
      <c r="R1055" s="274"/>
    </row>
    <row r="1056" spans="1:18" s="149" customFormat="1" x14ac:dyDescent="0.3">
      <c r="A1056" s="273">
        <f>IF(F1056="","", COUNTA($F$17:F1056))</f>
        <v>821</v>
      </c>
      <c r="B1056" s="142"/>
      <c r="C1056" s="142"/>
      <c r="D1056" s="119"/>
      <c r="E1056" s="401" t="s">
        <v>1042</v>
      </c>
      <c r="F1056" s="400">
        <v>7</v>
      </c>
      <c r="G1056" s="272">
        <v>0</v>
      </c>
      <c r="H1056" s="264">
        <f t="shared" si="820"/>
        <v>7</v>
      </c>
      <c r="I1056" s="263" t="s">
        <v>104</v>
      </c>
      <c r="J1056" s="223" t="s">
        <v>90</v>
      </c>
      <c r="K1056" s="223" t="s">
        <v>90</v>
      </c>
      <c r="L1056" s="224">
        <v>0</v>
      </c>
      <c r="M1056" s="265">
        <v>0</v>
      </c>
      <c r="N1056" s="265">
        <v>0</v>
      </c>
      <c r="O1056" s="265">
        <f t="shared" si="821"/>
        <v>0</v>
      </c>
      <c r="P1056" s="265">
        <f t="shared" si="822"/>
        <v>0</v>
      </c>
      <c r="Q1056" s="266">
        <f t="shared" si="823"/>
        <v>0</v>
      </c>
      <c r="R1056" s="274"/>
    </row>
    <row r="1057" spans="1:18" s="149" customFormat="1" x14ac:dyDescent="0.3">
      <c r="A1057" s="273">
        <f>IF(F1057="","", COUNTA($F$17:F1057))</f>
        <v>822</v>
      </c>
      <c r="B1057" s="142"/>
      <c r="C1057" s="142"/>
      <c r="D1057" s="119"/>
      <c r="E1057" s="402" t="s">
        <v>1043</v>
      </c>
      <c r="F1057" s="400">
        <v>13</v>
      </c>
      <c r="G1057" s="272">
        <v>0</v>
      </c>
      <c r="H1057" s="264">
        <f t="shared" si="820"/>
        <v>13</v>
      </c>
      <c r="I1057" s="263" t="s">
        <v>104</v>
      </c>
      <c r="J1057" s="223" t="s">
        <v>90</v>
      </c>
      <c r="K1057" s="223" t="s">
        <v>90</v>
      </c>
      <c r="L1057" s="224">
        <v>0</v>
      </c>
      <c r="M1057" s="265">
        <v>0</v>
      </c>
      <c r="N1057" s="265">
        <v>0</v>
      </c>
      <c r="O1057" s="265">
        <f t="shared" si="821"/>
        <v>0</v>
      </c>
      <c r="P1057" s="265">
        <f t="shared" si="822"/>
        <v>0</v>
      </c>
      <c r="Q1057" s="266">
        <f t="shared" si="823"/>
        <v>0</v>
      </c>
      <c r="R1057" s="274"/>
    </row>
    <row r="1058" spans="1:18" s="149" customFormat="1" x14ac:dyDescent="0.3">
      <c r="A1058" s="273">
        <f>IF(F1058="","", COUNTA($F$17:F1058))</f>
        <v>823</v>
      </c>
      <c r="B1058" s="142"/>
      <c r="C1058" s="142"/>
      <c r="D1058" s="119"/>
      <c r="E1058" s="401" t="s">
        <v>1044</v>
      </c>
      <c r="F1058" s="400">
        <v>16</v>
      </c>
      <c r="G1058" s="272">
        <v>0</v>
      </c>
      <c r="H1058" s="264">
        <f t="shared" si="820"/>
        <v>16</v>
      </c>
      <c r="I1058" s="263" t="s">
        <v>104</v>
      </c>
      <c r="J1058" s="223" t="s">
        <v>90</v>
      </c>
      <c r="K1058" s="223" t="s">
        <v>90</v>
      </c>
      <c r="L1058" s="224">
        <v>0</v>
      </c>
      <c r="M1058" s="265">
        <v>0</v>
      </c>
      <c r="N1058" s="265">
        <v>0</v>
      </c>
      <c r="O1058" s="265">
        <f t="shared" si="821"/>
        <v>0</v>
      </c>
      <c r="P1058" s="265">
        <f t="shared" si="822"/>
        <v>0</v>
      </c>
      <c r="Q1058" s="266">
        <f t="shared" si="823"/>
        <v>0</v>
      </c>
      <c r="R1058" s="274"/>
    </row>
    <row r="1059" spans="1:18" s="149" customFormat="1" x14ac:dyDescent="0.3">
      <c r="A1059" s="273">
        <f>IF(F1059="","", COUNTA($F$17:F1059))</f>
        <v>824</v>
      </c>
      <c r="B1059" s="142"/>
      <c r="C1059" s="142"/>
      <c r="D1059" s="119"/>
      <c r="E1059" s="401" t="s">
        <v>1045</v>
      </c>
      <c r="F1059" s="400">
        <v>1</v>
      </c>
      <c r="G1059" s="272">
        <v>0</v>
      </c>
      <c r="H1059" s="264">
        <f t="shared" si="820"/>
        <v>1</v>
      </c>
      <c r="I1059" s="263" t="s">
        <v>104</v>
      </c>
      <c r="J1059" s="223" t="s">
        <v>90</v>
      </c>
      <c r="K1059" s="223" t="s">
        <v>90</v>
      </c>
      <c r="L1059" s="224">
        <v>0</v>
      </c>
      <c r="M1059" s="265">
        <v>0</v>
      </c>
      <c r="N1059" s="265">
        <v>0</v>
      </c>
      <c r="O1059" s="265">
        <f t="shared" si="821"/>
        <v>0</v>
      </c>
      <c r="P1059" s="265">
        <f t="shared" si="822"/>
        <v>0</v>
      </c>
      <c r="Q1059" s="266">
        <f t="shared" si="823"/>
        <v>0</v>
      </c>
      <c r="R1059" s="274"/>
    </row>
    <row r="1060" spans="1:18" x14ac:dyDescent="0.3">
      <c r="A1060" s="273">
        <f>IF(F1060="","", COUNTA($F$17:F1060))</f>
        <v>825</v>
      </c>
      <c r="B1060" s="29"/>
      <c r="C1060" s="29"/>
      <c r="D1060" s="36"/>
      <c r="E1060" s="401" t="s">
        <v>1046</v>
      </c>
      <c r="F1060" s="400">
        <v>16</v>
      </c>
      <c r="G1060" s="272">
        <v>0</v>
      </c>
      <c r="H1060" s="264">
        <f t="shared" si="820"/>
        <v>16</v>
      </c>
      <c r="I1060" s="263" t="s">
        <v>104</v>
      </c>
      <c r="J1060" s="223" t="s">
        <v>90</v>
      </c>
      <c r="K1060" s="223" t="s">
        <v>90</v>
      </c>
      <c r="L1060" s="224">
        <v>0</v>
      </c>
      <c r="M1060" s="265">
        <v>0</v>
      </c>
      <c r="N1060" s="265">
        <v>0</v>
      </c>
      <c r="O1060" s="265">
        <f t="shared" si="821"/>
        <v>0</v>
      </c>
      <c r="P1060" s="265">
        <f t="shared" si="822"/>
        <v>0</v>
      </c>
      <c r="Q1060" s="266">
        <f t="shared" si="823"/>
        <v>0</v>
      </c>
      <c r="R1060" s="274"/>
    </row>
    <row r="1061" spans="1:18" x14ac:dyDescent="0.3">
      <c r="A1061" s="74"/>
      <c r="B1061" s="29"/>
      <c r="C1061" s="29"/>
      <c r="D1061" s="36"/>
      <c r="E1061" s="399" t="s">
        <v>1047</v>
      </c>
      <c r="F1061" s="400"/>
      <c r="G1061" s="403"/>
      <c r="H1061" s="404"/>
      <c r="I1061" s="401"/>
      <c r="J1061" s="205"/>
      <c r="K1061" s="206"/>
      <c r="L1061" s="205"/>
      <c r="M1061" s="206"/>
      <c r="N1061" s="206"/>
      <c r="O1061" s="206"/>
      <c r="P1061" s="206"/>
      <c r="Q1061" s="207"/>
      <c r="R1061" s="211"/>
    </row>
    <row r="1062" spans="1:18" s="147" customFormat="1" x14ac:dyDescent="0.3">
      <c r="A1062" s="273">
        <f>IF(F1062="","", COUNTA($F$17:F1062))</f>
        <v>826</v>
      </c>
      <c r="B1062" s="142"/>
      <c r="C1062" s="142"/>
      <c r="D1062" s="119"/>
      <c r="E1062" s="401" t="s">
        <v>1048</v>
      </c>
      <c r="F1062" s="400">
        <v>12</v>
      </c>
      <c r="G1062" s="272">
        <v>0</v>
      </c>
      <c r="H1062" s="264">
        <f t="shared" ref="H1062:H1064" si="824">F1062+G1062*F1062</f>
        <v>12</v>
      </c>
      <c r="I1062" s="263" t="s">
        <v>104</v>
      </c>
      <c r="J1062" s="223" t="s">
        <v>90</v>
      </c>
      <c r="K1062" s="223" t="s">
        <v>90</v>
      </c>
      <c r="L1062" s="224">
        <v>0</v>
      </c>
      <c r="M1062" s="265">
        <v>0</v>
      </c>
      <c r="N1062" s="265">
        <v>0</v>
      </c>
      <c r="O1062" s="265">
        <f t="shared" ref="O1062:O1064" si="825">H1062*M1062</f>
        <v>0</v>
      </c>
      <c r="P1062" s="265">
        <f t="shared" ref="P1062:P1064" si="826">H1062*N1062</f>
        <v>0</v>
      </c>
      <c r="Q1062" s="266">
        <f t="shared" ref="Q1062:Q1064" si="827">O1062+P1062</f>
        <v>0</v>
      </c>
      <c r="R1062" s="274"/>
    </row>
    <row r="1063" spans="1:18" s="147" customFormat="1" x14ac:dyDescent="0.3">
      <c r="A1063" s="273">
        <f>IF(F1063="","", COUNTA($F$17:F1063))</f>
        <v>827</v>
      </c>
      <c r="B1063" s="142"/>
      <c r="C1063" s="142"/>
      <c r="D1063" s="119"/>
      <c r="E1063" s="401" t="s">
        <v>1049</v>
      </c>
      <c r="F1063" s="400">
        <v>600</v>
      </c>
      <c r="G1063" s="272">
        <v>0</v>
      </c>
      <c r="H1063" s="264">
        <f t="shared" si="824"/>
        <v>600</v>
      </c>
      <c r="I1063" s="263" t="s">
        <v>104</v>
      </c>
      <c r="J1063" s="223" t="s">
        <v>90</v>
      </c>
      <c r="K1063" s="223" t="s">
        <v>90</v>
      </c>
      <c r="L1063" s="224">
        <v>0</v>
      </c>
      <c r="M1063" s="265">
        <v>0</v>
      </c>
      <c r="N1063" s="265">
        <v>0</v>
      </c>
      <c r="O1063" s="265">
        <f t="shared" si="825"/>
        <v>0</v>
      </c>
      <c r="P1063" s="265">
        <f t="shared" si="826"/>
        <v>0</v>
      </c>
      <c r="Q1063" s="266">
        <f t="shared" si="827"/>
        <v>0</v>
      </c>
      <c r="R1063" s="274"/>
    </row>
    <row r="1064" spans="1:18" s="147" customFormat="1" x14ac:dyDescent="0.3">
      <c r="A1064" s="273">
        <f>IF(F1064="","", COUNTA($F$17:F1064))</f>
        <v>828</v>
      </c>
      <c r="B1064" s="142"/>
      <c r="C1064" s="142"/>
      <c r="D1064" s="119"/>
      <c r="E1064" s="401" t="s">
        <v>1050</v>
      </c>
      <c r="F1064" s="400">
        <v>300</v>
      </c>
      <c r="G1064" s="272">
        <v>0</v>
      </c>
      <c r="H1064" s="264">
        <f t="shared" si="824"/>
        <v>300</v>
      </c>
      <c r="I1064" s="263" t="s">
        <v>104</v>
      </c>
      <c r="J1064" s="223" t="s">
        <v>90</v>
      </c>
      <c r="K1064" s="223" t="s">
        <v>90</v>
      </c>
      <c r="L1064" s="224">
        <v>0</v>
      </c>
      <c r="M1064" s="265">
        <v>0</v>
      </c>
      <c r="N1064" s="265">
        <v>0</v>
      </c>
      <c r="O1064" s="265">
        <f t="shared" si="825"/>
        <v>0</v>
      </c>
      <c r="P1064" s="265">
        <f t="shared" si="826"/>
        <v>0</v>
      </c>
      <c r="Q1064" s="266">
        <f t="shared" si="827"/>
        <v>0</v>
      </c>
      <c r="R1064" s="274"/>
    </row>
    <row r="1065" spans="1:18" s="147" customFormat="1" x14ac:dyDescent="0.3">
      <c r="A1065" s="209"/>
      <c r="B1065" s="142"/>
      <c r="C1065" s="142"/>
      <c r="D1065" s="119"/>
      <c r="E1065" s="399" t="s">
        <v>163</v>
      </c>
      <c r="F1065" s="398"/>
      <c r="G1065" s="397"/>
      <c r="H1065" s="398"/>
      <c r="I1065" s="397"/>
      <c r="J1065" s="223"/>
      <c r="K1065" s="223"/>
      <c r="L1065" s="224"/>
      <c r="M1065" s="203"/>
      <c r="N1065" s="203"/>
      <c r="O1065" s="203"/>
      <c r="P1065" s="203"/>
      <c r="Q1065" s="204"/>
      <c r="R1065" s="210"/>
    </row>
    <row r="1066" spans="1:18" s="147" customFormat="1" ht="46.8" x14ac:dyDescent="0.3">
      <c r="A1066" s="273">
        <f>IF(F1066="","", COUNTA($F$17:F1066))</f>
        <v>829</v>
      </c>
      <c r="B1066" s="142"/>
      <c r="C1066" s="142"/>
      <c r="D1066" s="119"/>
      <c r="E1066" s="402" t="s">
        <v>1051</v>
      </c>
      <c r="F1066" s="400">
        <v>164</v>
      </c>
      <c r="G1066" s="272">
        <v>0</v>
      </c>
      <c r="H1066" s="264">
        <f t="shared" ref="H1066:H1074" si="828">F1066+G1066*F1066</f>
        <v>164</v>
      </c>
      <c r="I1066" s="263" t="s">
        <v>104</v>
      </c>
      <c r="J1066" s="223" t="s">
        <v>90</v>
      </c>
      <c r="K1066" s="223" t="s">
        <v>90</v>
      </c>
      <c r="L1066" s="224">
        <v>0</v>
      </c>
      <c r="M1066" s="265">
        <v>0</v>
      </c>
      <c r="N1066" s="265">
        <v>0</v>
      </c>
      <c r="O1066" s="265">
        <f t="shared" ref="O1066:O1074" si="829">H1066*M1066</f>
        <v>0</v>
      </c>
      <c r="P1066" s="265">
        <f t="shared" ref="P1066:P1074" si="830">H1066*N1066</f>
        <v>0</v>
      </c>
      <c r="Q1066" s="266">
        <f t="shared" ref="Q1066:Q1074" si="831">O1066+P1066</f>
        <v>0</v>
      </c>
      <c r="R1066" s="274"/>
    </row>
    <row r="1067" spans="1:18" s="147" customFormat="1" x14ac:dyDescent="0.3">
      <c r="A1067" s="273">
        <f>IF(F1067="","", COUNTA($F$17:F1067))</f>
        <v>830</v>
      </c>
      <c r="B1067" s="142"/>
      <c r="C1067" s="142"/>
      <c r="D1067" s="119"/>
      <c r="E1067" s="402" t="s">
        <v>1052</v>
      </c>
      <c r="F1067" s="400">
        <v>157</v>
      </c>
      <c r="G1067" s="272">
        <v>0</v>
      </c>
      <c r="H1067" s="264">
        <f t="shared" si="828"/>
        <v>157</v>
      </c>
      <c r="I1067" s="263" t="s">
        <v>104</v>
      </c>
      <c r="J1067" s="223" t="s">
        <v>90</v>
      </c>
      <c r="K1067" s="223" t="s">
        <v>90</v>
      </c>
      <c r="L1067" s="224">
        <v>0</v>
      </c>
      <c r="M1067" s="265">
        <v>0</v>
      </c>
      <c r="N1067" s="265">
        <v>0</v>
      </c>
      <c r="O1067" s="265">
        <f t="shared" si="829"/>
        <v>0</v>
      </c>
      <c r="P1067" s="265">
        <f t="shared" si="830"/>
        <v>0</v>
      </c>
      <c r="Q1067" s="266">
        <f t="shared" si="831"/>
        <v>0</v>
      </c>
      <c r="R1067" s="274"/>
    </row>
    <row r="1068" spans="1:18" s="147" customFormat="1" x14ac:dyDescent="0.3">
      <c r="A1068" s="273">
        <f>IF(F1068="","", COUNTA($F$17:F1068))</f>
        <v>831</v>
      </c>
      <c r="B1068" s="142"/>
      <c r="C1068" s="142"/>
      <c r="D1068" s="119"/>
      <c r="E1068" s="402" t="s">
        <v>1053</v>
      </c>
      <c r="F1068" s="400">
        <v>148</v>
      </c>
      <c r="G1068" s="272">
        <v>0</v>
      </c>
      <c r="H1068" s="264">
        <f t="shared" si="828"/>
        <v>148</v>
      </c>
      <c r="I1068" s="263" t="s">
        <v>104</v>
      </c>
      <c r="J1068" s="223" t="s">
        <v>90</v>
      </c>
      <c r="K1068" s="223" t="s">
        <v>90</v>
      </c>
      <c r="L1068" s="224">
        <v>0</v>
      </c>
      <c r="M1068" s="265">
        <v>0</v>
      </c>
      <c r="N1068" s="265">
        <v>0</v>
      </c>
      <c r="O1068" s="265">
        <f t="shared" si="829"/>
        <v>0</v>
      </c>
      <c r="P1068" s="265">
        <f t="shared" si="830"/>
        <v>0</v>
      </c>
      <c r="Q1068" s="266">
        <f t="shared" si="831"/>
        <v>0</v>
      </c>
      <c r="R1068" s="274"/>
    </row>
    <row r="1069" spans="1:18" s="147" customFormat="1" x14ac:dyDescent="0.3">
      <c r="A1069" s="273">
        <f>IF(F1069="","", COUNTA($F$17:F1069))</f>
        <v>832</v>
      </c>
      <c r="B1069" s="142"/>
      <c r="C1069" s="142"/>
      <c r="D1069" s="119"/>
      <c r="E1069" s="402" t="s">
        <v>1054</v>
      </c>
      <c r="F1069" s="400">
        <v>148</v>
      </c>
      <c r="G1069" s="272">
        <v>0</v>
      </c>
      <c r="H1069" s="264">
        <f t="shared" si="828"/>
        <v>148</v>
      </c>
      <c r="I1069" s="263" t="s">
        <v>104</v>
      </c>
      <c r="J1069" s="223" t="s">
        <v>90</v>
      </c>
      <c r="K1069" s="223" t="s">
        <v>90</v>
      </c>
      <c r="L1069" s="224">
        <v>0</v>
      </c>
      <c r="M1069" s="265">
        <v>0</v>
      </c>
      <c r="N1069" s="265">
        <v>0</v>
      </c>
      <c r="O1069" s="265">
        <f t="shared" si="829"/>
        <v>0</v>
      </c>
      <c r="P1069" s="265">
        <f t="shared" si="830"/>
        <v>0</v>
      </c>
      <c r="Q1069" s="266">
        <f t="shared" si="831"/>
        <v>0</v>
      </c>
      <c r="R1069" s="274"/>
    </row>
    <row r="1070" spans="1:18" s="147" customFormat="1" ht="31.2" x14ac:dyDescent="0.3">
      <c r="A1070" s="273">
        <f>IF(F1070="","", COUNTA($F$17:F1070))</f>
        <v>833</v>
      </c>
      <c r="B1070" s="142"/>
      <c r="C1070" s="142"/>
      <c r="D1070" s="119"/>
      <c r="E1070" s="402" t="s">
        <v>1055</v>
      </c>
      <c r="F1070" s="400">
        <v>106</v>
      </c>
      <c r="G1070" s="272">
        <v>0</v>
      </c>
      <c r="H1070" s="264">
        <f t="shared" si="828"/>
        <v>106</v>
      </c>
      <c r="I1070" s="263" t="s">
        <v>104</v>
      </c>
      <c r="J1070" s="223" t="s">
        <v>90</v>
      </c>
      <c r="K1070" s="223" t="s">
        <v>90</v>
      </c>
      <c r="L1070" s="224">
        <v>0</v>
      </c>
      <c r="M1070" s="265">
        <v>0</v>
      </c>
      <c r="N1070" s="265">
        <v>0</v>
      </c>
      <c r="O1070" s="265">
        <f t="shared" si="829"/>
        <v>0</v>
      </c>
      <c r="P1070" s="265">
        <f t="shared" si="830"/>
        <v>0</v>
      </c>
      <c r="Q1070" s="266">
        <f t="shared" si="831"/>
        <v>0</v>
      </c>
      <c r="R1070" s="274"/>
    </row>
    <row r="1071" spans="1:18" s="147" customFormat="1" x14ac:dyDescent="0.3">
      <c r="A1071" s="273">
        <f>IF(F1071="","", COUNTA($F$17:F1071))</f>
        <v>834</v>
      </c>
      <c r="B1071" s="142"/>
      <c r="C1071" s="142"/>
      <c r="D1071" s="119"/>
      <c r="E1071" s="402" t="s">
        <v>1056</v>
      </c>
      <c r="F1071" s="400">
        <v>116</v>
      </c>
      <c r="G1071" s="272">
        <v>0</v>
      </c>
      <c r="H1071" s="264">
        <f t="shared" si="828"/>
        <v>116</v>
      </c>
      <c r="I1071" s="263" t="s">
        <v>104</v>
      </c>
      <c r="J1071" s="223" t="s">
        <v>90</v>
      </c>
      <c r="K1071" s="223" t="s">
        <v>90</v>
      </c>
      <c r="L1071" s="224">
        <v>0</v>
      </c>
      <c r="M1071" s="265">
        <v>0</v>
      </c>
      <c r="N1071" s="265">
        <v>0</v>
      </c>
      <c r="O1071" s="265">
        <f t="shared" si="829"/>
        <v>0</v>
      </c>
      <c r="P1071" s="265">
        <f t="shared" si="830"/>
        <v>0</v>
      </c>
      <c r="Q1071" s="266">
        <f t="shared" si="831"/>
        <v>0</v>
      </c>
      <c r="R1071" s="274"/>
    </row>
    <row r="1072" spans="1:18" s="147" customFormat="1" x14ac:dyDescent="0.3">
      <c r="A1072" s="273">
        <f>IF(F1072="","", COUNTA($F$17:F1072))</f>
        <v>835</v>
      </c>
      <c r="B1072" s="142"/>
      <c r="C1072" s="142"/>
      <c r="D1072" s="119"/>
      <c r="E1072" s="402" t="s">
        <v>1057</v>
      </c>
      <c r="F1072" s="400">
        <v>122</v>
      </c>
      <c r="G1072" s="272">
        <v>0</v>
      </c>
      <c r="H1072" s="264">
        <f t="shared" si="828"/>
        <v>122</v>
      </c>
      <c r="I1072" s="263" t="s">
        <v>104</v>
      </c>
      <c r="J1072" s="223" t="s">
        <v>90</v>
      </c>
      <c r="K1072" s="223" t="s">
        <v>90</v>
      </c>
      <c r="L1072" s="224">
        <v>0</v>
      </c>
      <c r="M1072" s="265">
        <v>0</v>
      </c>
      <c r="N1072" s="265">
        <v>0</v>
      </c>
      <c r="O1072" s="265">
        <f t="shared" si="829"/>
        <v>0</v>
      </c>
      <c r="P1072" s="265">
        <f t="shared" si="830"/>
        <v>0</v>
      </c>
      <c r="Q1072" s="266">
        <f t="shared" si="831"/>
        <v>0</v>
      </c>
      <c r="R1072" s="274"/>
    </row>
    <row r="1073" spans="1:18" s="147" customFormat="1" x14ac:dyDescent="0.3">
      <c r="A1073" s="273">
        <f>IF(F1073="","", COUNTA($F$17:F1073))</f>
        <v>836</v>
      </c>
      <c r="B1073" s="142"/>
      <c r="C1073" s="142"/>
      <c r="D1073" s="119"/>
      <c r="E1073" s="402" t="s">
        <v>1058</v>
      </c>
      <c r="F1073" s="400">
        <v>1</v>
      </c>
      <c r="G1073" s="272">
        <v>0</v>
      </c>
      <c r="H1073" s="264">
        <f t="shared" si="828"/>
        <v>1</v>
      </c>
      <c r="I1073" s="263" t="s">
        <v>104</v>
      </c>
      <c r="J1073" s="223" t="s">
        <v>90</v>
      </c>
      <c r="K1073" s="223" t="s">
        <v>90</v>
      </c>
      <c r="L1073" s="224">
        <v>0</v>
      </c>
      <c r="M1073" s="265">
        <v>0</v>
      </c>
      <c r="N1073" s="265">
        <v>0</v>
      </c>
      <c r="O1073" s="265">
        <f t="shared" si="829"/>
        <v>0</v>
      </c>
      <c r="P1073" s="265">
        <f t="shared" si="830"/>
        <v>0</v>
      </c>
      <c r="Q1073" s="266">
        <f t="shared" si="831"/>
        <v>0</v>
      </c>
      <c r="R1073" s="274"/>
    </row>
    <row r="1074" spans="1:18" s="147" customFormat="1" x14ac:dyDescent="0.3">
      <c r="A1074" s="273">
        <f>IF(F1074="","", COUNTA($F$17:F1074))</f>
        <v>837</v>
      </c>
      <c r="B1074" s="142"/>
      <c r="C1074" s="142"/>
      <c r="D1074" s="119"/>
      <c r="E1074" s="402" t="s">
        <v>1059</v>
      </c>
      <c r="F1074" s="400">
        <v>2</v>
      </c>
      <c r="G1074" s="272">
        <v>0</v>
      </c>
      <c r="H1074" s="264">
        <f t="shared" si="828"/>
        <v>2</v>
      </c>
      <c r="I1074" s="263" t="s">
        <v>104</v>
      </c>
      <c r="J1074" s="223" t="s">
        <v>90</v>
      </c>
      <c r="K1074" s="223" t="s">
        <v>90</v>
      </c>
      <c r="L1074" s="224">
        <v>0</v>
      </c>
      <c r="M1074" s="265">
        <v>0</v>
      </c>
      <c r="N1074" s="265">
        <v>0</v>
      </c>
      <c r="O1074" s="265">
        <f t="shared" si="829"/>
        <v>0</v>
      </c>
      <c r="P1074" s="265">
        <f t="shared" si="830"/>
        <v>0</v>
      </c>
      <c r="Q1074" s="266">
        <f t="shared" si="831"/>
        <v>0</v>
      </c>
      <c r="R1074" s="274"/>
    </row>
    <row r="1075" spans="1:18" s="147" customFormat="1" x14ac:dyDescent="0.3">
      <c r="A1075" s="148"/>
      <c r="B1075" s="142"/>
      <c r="C1075" s="142"/>
      <c r="D1075" s="119"/>
      <c r="E1075" s="399" t="s">
        <v>1014</v>
      </c>
      <c r="F1075" s="400"/>
      <c r="G1075" s="403"/>
      <c r="H1075" s="404"/>
      <c r="I1075" s="403"/>
      <c r="J1075" s="205"/>
      <c r="K1075" s="206"/>
      <c r="L1075" s="205"/>
      <c r="M1075" s="206"/>
      <c r="N1075" s="206"/>
      <c r="O1075" s="206"/>
      <c r="P1075" s="206"/>
      <c r="Q1075" s="207"/>
      <c r="R1075" s="211"/>
    </row>
    <row r="1076" spans="1:18" s="147" customFormat="1" x14ac:dyDescent="0.3">
      <c r="A1076" s="273">
        <f>IF(F1076="","", COUNTA($F$17:F1076))</f>
        <v>838</v>
      </c>
      <c r="B1076" s="142"/>
      <c r="C1076" s="142"/>
      <c r="D1076" s="119"/>
      <c r="E1076" s="402" t="s">
        <v>1015</v>
      </c>
      <c r="F1076" s="400">
        <v>396</v>
      </c>
      <c r="G1076" s="432">
        <v>0.1</v>
      </c>
      <c r="H1076" s="264">
        <f t="shared" ref="H1076:H1077" si="832">F1076+F1076*G1076</f>
        <v>435.6</v>
      </c>
      <c r="I1076" s="431" t="s">
        <v>105</v>
      </c>
      <c r="J1076" s="223" t="s">
        <v>90</v>
      </c>
      <c r="K1076" s="223" t="s">
        <v>90</v>
      </c>
      <c r="L1076" s="224">
        <v>0</v>
      </c>
      <c r="M1076" s="265">
        <v>0</v>
      </c>
      <c r="N1076" s="265">
        <v>0</v>
      </c>
      <c r="O1076" s="265">
        <f t="shared" ref="O1076:O1077" si="833">H1076*M1076</f>
        <v>0</v>
      </c>
      <c r="P1076" s="265">
        <f t="shared" ref="P1076:P1077" si="834">H1076*N1076</f>
        <v>0</v>
      </c>
      <c r="Q1076" s="266">
        <f t="shared" ref="Q1076:Q1077" si="835">O1076+P1076</f>
        <v>0</v>
      </c>
      <c r="R1076" s="274"/>
    </row>
    <row r="1077" spans="1:18" s="147" customFormat="1" x14ac:dyDescent="0.3">
      <c r="A1077" s="273">
        <f>IF(F1077="","", COUNTA($F$17:F1077))</f>
        <v>839</v>
      </c>
      <c r="B1077" s="142"/>
      <c r="C1077" s="142"/>
      <c r="D1077" s="119"/>
      <c r="E1077" s="402" t="s">
        <v>1016</v>
      </c>
      <c r="F1077" s="400">
        <v>15641</v>
      </c>
      <c r="G1077" s="432">
        <v>0.1</v>
      </c>
      <c r="H1077" s="264">
        <f t="shared" si="832"/>
        <v>17205.099999999999</v>
      </c>
      <c r="I1077" s="431" t="s">
        <v>105</v>
      </c>
      <c r="J1077" s="223" t="s">
        <v>90</v>
      </c>
      <c r="K1077" s="223" t="s">
        <v>90</v>
      </c>
      <c r="L1077" s="224">
        <v>0</v>
      </c>
      <c r="M1077" s="265">
        <v>0</v>
      </c>
      <c r="N1077" s="265">
        <v>0</v>
      </c>
      <c r="O1077" s="265">
        <f t="shared" si="833"/>
        <v>0</v>
      </c>
      <c r="P1077" s="265">
        <f t="shared" si="834"/>
        <v>0</v>
      </c>
      <c r="Q1077" s="266">
        <f t="shared" si="835"/>
        <v>0</v>
      </c>
      <c r="R1077" s="274"/>
    </row>
    <row r="1078" spans="1:18" x14ac:dyDescent="0.3">
      <c r="A1078" s="74" t="str">
        <f>IF(F1078="","", COUNTA($F$17:F1078))</f>
        <v/>
      </c>
      <c r="B1078" s="29"/>
      <c r="C1078" s="29"/>
      <c r="D1078" s="34"/>
      <c r="E1078" s="31"/>
      <c r="F1078" s="11"/>
      <c r="G1078" s="41"/>
      <c r="H1078" s="11"/>
      <c r="I1078" s="10"/>
      <c r="J1078" s="10"/>
      <c r="K1078" s="203"/>
      <c r="L1078" s="10"/>
      <c r="M1078" s="12"/>
      <c r="N1078" s="12"/>
      <c r="O1078" s="12"/>
      <c r="P1078" s="12"/>
      <c r="Q1078" s="13"/>
      <c r="R1078" s="80"/>
    </row>
    <row r="1079" spans="1:18" ht="17.399999999999999" x14ac:dyDescent="0.3">
      <c r="A1079" s="74" t="str">
        <f>IF(F1079="","", COUNTA($F$17:F1079))</f>
        <v/>
      </c>
      <c r="B1079" s="14"/>
      <c r="C1079" s="14"/>
      <c r="D1079" s="15"/>
      <c r="E1079" s="434" t="s">
        <v>34</v>
      </c>
      <c r="F1079" s="16"/>
      <c r="G1079" s="16"/>
      <c r="H1079" s="17"/>
      <c r="I1079" s="16"/>
      <c r="J1079" s="16"/>
      <c r="K1079" s="434">
        <f>SUM(K1031:K1078)</f>
        <v>0</v>
      </c>
      <c r="L1079" s="16"/>
      <c r="M1079" s="95"/>
      <c r="N1079" s="95"/>
      <c r="O1079" s="435">
        <f>SUM(O1031:O1078)</f>
        <v>0</v>
      </c>
      <c r="P1079" s="435">
        <f>SUM(P1031:P1078)</f>
        <v>0</v>
      </c>
      <c r="Q1079" s="96"/>
      <c r="R1079" s="435">
        <f>SUM(Q1031:Q1078)</f>
        <v>0</v>
      </c>
    </row>
    <row r="1080" spans="1:18" x14ac:dyDescent="0.3">
      <c r="A1080" s="74" t="str">
        <f>IF(F1080="","", COUNTA($F$17:F1080))</f>
        <v/>
      </c>
      <c r="B1080" s="20"/>
      <c r="C1080" s="20"/>
      <c r="D1080" s="21"/>
      <c r="E1080" s="22"/>
      <c r="F1080" s="23"/>
      <c r="G1080" s="23"/>
      <c r="H1080" s="24"/>
      <c r="I1080" s="23"/>
      <c r="J1080" s="23"/>
      <c r="K1080" s="206"/>
      <c r="L1080" s="23"/>
      <c r="M1080" s="25"/>
      <c r="N1080" s="25"/>
      <c r="O1080" s="25"/>
      <c r="P1080" s="25"/>
      <c r="Q1080" s="26"/>
      <c r="R1080" s="79"/>
    </row>
    <row r="1081" spans="1:18" ht="17.399999999999999" x14ac:dyDescent="0.3">
      <c r="A1081" s="2" t="str">
        <f>IF(F1081="","", COUNTA($F$17:F1081))</f>
        <v/>
      </c>
      <c r="B1081" s="2"/>
      <c r="C1081" s="2"/>
      <c r="D1081" s="3">
        <v>230000</v>
      </c>
      <c r="E1081" s="4" t="s">
        <v>35</v>
      </c>
      <c r="F1081" s="4"/>
      <c r="G1081" s="4"/>
      <c r="H1081" s="4"/>
      <c r="I1081" s="5"/>
      <c r="J1081" s="5"/>
      <c r="K1081" s="202"/>
      <c r="L1081" s="5"/>
      <c r="M1081" s="5"/>
      <c r="N1081" s="5"/>
      <c r="O1081" s="5"/>
      <c r="P1081" s="5"/>
      <c r="Q1081" s="6"/>
      <c r="R1081" s="73"/>
    </row>
    <row r="1082" spans="1:18" x14ac:dyDescent="0.3">
      <c r="A1082" s="74" t="str">
        <f>IF(F1082="","", COUNTA($F$17:F1082))</f>
        <v/>
      </c>
      <c r="B1082" s="29"/>
      <c r="C1082" s="29"/>
      <c r="D1082" s="36"/>
      <c r="E1082" s="407" t="s">
        <v>1060</v>
      </c>
      <c r="F1082" s="408"/>
      <c r="G1082" s="411"/>
      <c r="H1082" s="413"/>
      <c r="I1082" s="411"/>
      <c r="J1082" s="205"/>
      <c r="K1082" s="206"/>
      <c r="L1082" s="205"/>
      <c r="M1082" s="206"/>
      <c r="N1082" s="206"/>
      <c r="O1082" s="206"/>
      <c r="P1082" s="206"/>
      <c r="Q1082" s="207"/>
      <c r="R1082" s="211"/>
    </row>
    <row r="1083" spans="1:18" x14ac:dyDescent="0.3">
      <c r="A1083" s="273">
        <f>IF(F1083="","", COUNTA($F$17:F1083))</f>
        <v>840</v>
      </c>
      <c r="B1083" s="27"/>
      <c r="C1083" s="27"/>
      <c r="D1083" s="40"/>
      <c r="E1083" s="409" t="s">
        <v>1061</v>
      </c>
      <c r="F1083" s="408">
        <v>127.7</v>
      </c>
      <c r="G1083" s="432">
        <v>0.1</v>
      </c>
      <c r="H1083" s="264">
        <f>G1083*F1083+F1083</f>
        <v>140.47</v>
      </c>
      <c r="I1083" s="431" t="s">
        <v>122</v>
      </c>
      <c r="J1083" s="223" t="s">
        <v>90</v>
      </c>
      <c r="K1083" s="223" t="s">
        <v>90</v>
      </c>
      <c r="L1083" s="224">
        <v>0</v>
      </c>
      <c r="M1083" s="265">
        <v>0</v>
      </c>
      <c r="N1083" s="265">
        <v>0</v>
      </c>
      <c r="O1083" s="265">
        <f>H1083*M1083</f>
        <v>0</v>
      </c>
      <c r="P1083" s="265">
        <f>H1083*N1083</f>
        <v>0</v>
      </c>
      <c r="Q1083" s="266">
        <f t="shared" ref="Q1083" si="836">O1083+P1083</f>
        <v>0</v>
      </c>
      <c r="R1083" s="274"/>
    </row>
    <row r="1084" spans="1:18" x14ac:dyDescent="0.3">
      <c r="A1084" s="209"/>
      <c r="B1084" s="27"/>
      <c r="C1084" s="27"/>
      <c r="D1084" s="40"/>
      <c r="E1084" s="407" t="s">
        <v>165</v>
      </c>
      <c r="F1084" s="408"/>
      <c r="G1084" s="411"/>
      <c r="H1084" s="413"/>
      <c r="I1084" s="409"/>
      <c r="J1084" s="223"/>
      <c r="K1084" s="223"/>
      <c r="L1084" s="224"/>
      <c r="M1084" s="203"/>
      <c r="N1084" s="203"/>
      <c r="O1084" s="203"/>
      <c r="P1084" s="203"/>
      <c r="Q1084" s="204"/>
      <c r="R1084" s="210"/>
    </row>
    <row r="1085" spans="1:18" x14ac:dyDescent="0.3">
      <c r="A1085" s="273">
        <f>IF(F1085="","", COUNTA($F$17:F1085))</f>
        <v>841</v>
      </c>
      <c r="B1085" s="27"/>
      <c r="C1085" s="27"/>
      <c r="D1085" s="40"/>
      <c r="E1085" s="409" t="s">
        <v>1062</v>
      </c>
      <c r="F1085" s="408">
        <v>208.62</v>
      </c>
      <c r="G1085" s="432">
        <v>0.1</v>
      </c>
      <c r="H1085" s="264">
        <f t="shared" ref="H1085:H1089" si="837">G1085*F1085+F1085</f>
        <v>229.482</v>
      </c>
      <c r="I1085" s="431" t="s">
        <v>122</v>
      </c>
      <c r="J1085" s="223" t="s">
        <v>90</v>
      </c>
      <c r="K1085" s="223" t="s">
        <v>90</v>
      </c>
      <c r="L1085" s="224">
        <v>0</v>
      </c>
      <c r="M1085" s="265">
        <v>0</v>
      </c>
      <c r="N1085" s="265">
        <v>0</v>
      </c>
      <c r="O1085" s="265">
        <f t="shared" ref="O1085:O1089" si="838">H1085*M1085</f>
        <v>0</v>
      </c>
      <c r="P1085" s="265">
        <f t="shared" ref="P1085:P1089" si="839">H1085*N1085</f>
        <v>0</v>
      </c>
      <c r="Q1085" s="266">
        <f t="shared" ref="Q1085:Q1089" si="840">O1085+P1085</f>
        <v>0</v>
      </c>
      <c r="R1085" s="274"/>
    </row>
    <row r="1086" spans="1:18" x14ac:dyDescent="0.3">
      <c r="A1086" s="273">
        <f>IF(F1086="","", COUNTA($F$17:F1086))</f>
        <v>842</v>
      </c>
      <c r="B1086" s="27"/>
      <c r="C1086" s="27"/>
      <c r="D1086" s="40"/>
      <c r="E1086" s="409" t="s">
        <v>1063</v>
      </c>
      <c r="F1086" s="408">
        <v>77</v>
      </c>
      <c r="G1086" s="432">
        <v>0.1</v>
      </c>
      <c r="H1086" s="264">
        <f t="shared" si="837"/>
        <v>84.7</v>
      </c>
      <c r="I1086" s="431" t="s">
        <v>122</v>
      </c>
      <c r="J1086" s="223" t="s">
        <v>90</v>
      </c>
      <c r="K1086" s="223" t="s">
        <v>90</v>
      </c>
      <c r="L1086" s="224">
        <v>0</v>
      </c>
      <c r="M1086" s="265">
        <v>0</v>
      </c>
      <c r="N1086" s="265">
        <v>0</v>
      </c>
      <c r="O1086" s="265">
        <f t="shared" si="838"/>
        <v>0</v>
      </c>
      <c r="P1086" s="265">
        <f t="shared" si="839"/>
        <v>0</v>
      </c>
      <c r="Q1086" s="266">
        <f t="shared" si="840"/>
        <v>0</v>
      </c>
      <c r="R1086" s="274"/>
    </row>
    <row r="1087" spans="1:18" s="160" customFormat="1" x14ac:dyDescent="0.3">
      <c r="A1087" s="273">
        <f>IF(F1087="","", COUNTA($F$17:F1087))</f>
        <v>843</v>
      </c>
      <c r="B1087" s="106"/>
      <c r="C1087" s="106"/>
      <c r="D1087" s="40"/>
      <c r="E1087" s="409" t="s">
        <v>1064</v>
      </c>
      <c r="F1087" s="408">
        <v>1801</v>
      </c>
      <c r="G1087" s="432">
        <v>0.1</v>
      </c>
      <c r="H1087" s="264">
        <f t="shared" si="837"/>
        <v>1981.1</v>
      </c>
      <c r="I1087" s="431" t="s">
        <v>122</v>
      </c>
      <c r="J1087" s="223" t="s">
        <v>90</v>
      </c>
      <c r="K1087" s="223" t="s">
        <v>90</v>
      </c>
      <c r="L1087" s="224">
        <v>0</v>
      </c>
      <c r="M1087" s="265">
        <v>0</v>
      </c>
      <c r="N1087" s="265">
        <v>0</v>
      </c>
      <c r="O1087" s="265">
        <f t="shared" si="838"/>
        <v>0</v>
      </c>
      <c r="P1087" s="265">
        <f t="shared" si="839"/>
        <v>0</v>
      </c>
      <c r="Q1087" s="266">
        <f t="shared" si="840"/>
        <v>0</v>
      </c>
      <c r="R1087" s="274"/>
    </row>
    <row r="1088" spans="1:18" s="160" customFormat="1" x14ac:dyDescent="0.3">
      <c r="A1088" s="273">
        <f>IF(F1088="","", COUNTA($F$17:F1088))</f>
        <v>844</v>
      </c>
      <c r="B1088" s="106"/>
      <c r="C1088" s="106"/>
      <c r="D1088" s="40"/>
      <c r="E1088" s="409" t="s">
        <v>1065</v>
      </c>
      <c r="F1088" s="408">
        <v>1832</v>
      </c>
      <c r="G1088" s="432">
        <v>0.1</v>
      </c>
      <c r="H1088" s="264">
        <f t="shared" si="837"/>
        <v>2015.2</v>
      </c>
      <c r="I1088" s="431" t="s">
        <v>122</v>
      </c>
      <c r="J1088" s="223" t="s">
        <v>90</v>
      </c>
      <c r="K1088" s="223" t="s">
        <v>90</v>
      </c>
      <c r="L1088" s="224">
        <v>0</v>
      </c>
      <c r="M1088" s="265">
        <v>0</v>
      </c>
      <c r="N1088" s="265">
        <v>0</v>
      </c>
      <c r="O1088" s="265">
        <f t="shared" si="838"/>
        <v>0</v>
      </c>
      <c r="P1088" s="265">
        <f t="shared" si="839"/>
        <v>0</v>
      </c>
      <c r="Q1088" s="266">
        <f t="shared" si="840"/>
        <v>0</v>
      </c>
      <c r="R1088" s="274"/>
    </row>
    <row r="1089" spans="1:18" s="160" customFormat="1" x14ac:dyDescent="0.3">
      <c r="A1089" s="273">
        <f>IF(F1089="","", COUNTA($F$17:F1089))</f>
        <v>845</v>
      </c>
      <c r="B1089" s="106"/>
      <c r="C1089" s="106"/>
      <c r="D1089" s="40"/>
      <c r="E1089" s="409" t="s">
        <v>1066</v>
      </c>
      <c r="F1089" s="408">
        <v>1810</v>
      </c>
      <c r="G1089" s="432">
        <v>0.1</v>
      </c>
      <c r="H1089" s="264">
        <f t="shared" si="837"/>
        <v>1991</v>
      </c>
      <c r="I1089" s="431" t="s">
        <v>122</v>
      </c>
      <c r="J1089" s="223" t="s">
        <v>90</v>
      </c>
      <c r="K1089" s="223" t="s">
        <v>90</v>
      </c>
      <c r="L1089" s="224">
        <v>0</v>
      </c>
      <c r="M1089" s="265">
        <v>0</v>
      </c>
      <c r="N1089" s="265">
        <v>0</v>
      </c>
      <c r="O1089" s="265">
        <f t="shared" si="838"/>
        <v>0</v>
      </c>
      <c r="P1089" s="265">
        <f t="shared" si="839"/>
        <v>0</v>
      </c>
      <c r="Q1089" s="266">
        <f t="shared" si="840"/>
        <v>0</v>
      </c>
      <c r="R1089" s="274"/>
    </row>
    <row r="1090" spans="1:18" s="160" customFormat="1" x14ac:dyDescent="0.3">
      <c r="A1090" s="209"/>
      <c r="B1090" s="106"/>
      <c r="C1090" s="106"/>
      <c r="D1090" s="40"/>
      <c r="E1090" s="407" t="s">
        <v>1067</v>
      </c>
      <c r="F1090" s="408"/>
      <c r="G1090" s="411"/>
      <c r="H1090" s="413"/>
      <c r="I1090" s="409"/>
      <c r="J1090" s="223"/>
      <c r="K1090" s="223"/>
      <c r="L1090" s="224"/>
      <c r="M1090" s="203"/>
      <c r="N1090" s="203"/>
      <c r="O1090" s="203"/>
      <c r="P1090" s="203"/>
      <c r="Q1090" s="204"/>
      <c r="R1090" s="210"/>
    </row>
    <row r="1091" spans="1:18" s="160" customFormat="1" x14ac:dyDescent="0.3">
      <c r="A1091" s="273">
        <f>IF(F1091="","", COUNTA($F$17:F1091))</f>
        <v>846</v>
      </c>
      <c r="B1091" s="106"/>
      <c r="C1091" s="106"/>
      <c r="D1091" s="40"/>
      <c r="E1091" s="412" t="s">
        <v>1068</v>
      </c>
      <c r="F1091" s="417">
        <v>15.4</v>
      </c>
      <c r="G1091" s="432">
        <v>0.1</v>
      </c>
      <c r="H1091" s="264">
        <f t="shared" ref="H1091:H1117" si="841">G1091*F1091+F1091</f>
        <v>16.940000000000001</v>
      </c>
      <c r="I1091" s="431" t="s">
        <v>392</v>
      </c>
      <c r="J1091" s="223" t="s">
        <v>90</v>
      </c>
      <c r="K1091" s="223" t="s">
        <v>90</v>
      </c>
      <c r="L1091" s="224">
        <v>0</v>
      </c>
      <c r="M1091" s="265">
        <v>0</v>
      </c>
      <c r="N1091" s="265">
        <v>0</v>
      </c>
      <c r="O1091" s="265">
        <f t="shared" ref="O1091:O1117" si="842">H1091*M1091</f>
        <v>0</v>
      </c>
      <c r="P1091" s="265">
        <f t="shared" ref="P1091:P1117" si="843">H1091*N1091</f>
        <v>0</v>
      </c>
      <c r="Q1091" s="266">
        <f t="shared" ref="Q1091:Q1117" si="844">O1091+P1091</f>
        <v>0</v>
      </c>
      <c r="R1091" s="274"/>
    </row>
    <row r="1092" spans="1:18" s="160" customFormat="1" x14ac:dyDescent="0.3">
      <c r="A1092" s="273">
        <f>IF(F1092="","", COUNTA($F$17:F1092))</f>
        <v>847</v>
      </c>
      <c r="B1092" s="106"/>
      <c r="C1092" s="106"/>
      <c r="D1092" s="40"/>
      <c r="E1092" s="412" t="s">
        <v>1069</v>
      </c>
      <c r="F1092" s="417">
        <v>51</v>
      </c>
      <c r="G1092" s="432">
        <v>0.1</v>
      </c>
      <c r="H1092" s="264">
        <f t="shared" si="841"/>
        <v>56.1</v>
      </c>
      <c r="I1092" s="431" t="s">
        <v>392</v>
      </c>
      <c r="J1092" s="223" t="s">
        <v>90</v>
      </c>
      <c r="K1092" s="223" t="s">
        <v>90</v>
      </c>
      <c r="L1092" s="224">
        <v>0</v>
      </c>
      <c r="M1092" s="265">
        <v>0</v>
      </c>
      <c r="N1092" s="265">
        <v>0</v>
      </c>
      <c r="O1092" s="265">
        <f t="shared" si="842"/>
        <v>0</v>
      </c>
      <c r="P1092" s="265">
        <f t="shared" si="843"/>
        <v>0</v>
      </c>
      <c r="Q1092" s="266">
        <f t="shared" si="844"/>
        <v>0</v>
      </c>
      <c r="R1092" s="274"/>
    </row>
    <row r="1093" spans="1:18" s="160" customFormat="1" x14ac:dyDescent="0.3">
      <c r="A1093" s="273">
        <f>IF(F1093="","", COUNTA($F$17:F1093))</f>
        <v>848</v>
      </c>
      <c r="B1093" s="106"/>
      <c r="C1093" s="106"/>
      <c r="D1093" s="40"/>
      <c r="E1093" s="412" t="s">
        <v>1070</v>
      </c>
      <c r="F1093" s="417">
        <v>707</v>
      </c>
      <c r="G1093" s="432">
        <v>0.1</v>
      </c>
      <c r="H1093" s="264">
        <f t="shared" si="841"/>
        <v>777.7</v>
      </c>
      <c r="I1093" s="431" t="s">
        <v>392</v>
      </c>
      <c r="J1093" s="223" t="s">
        <v>90</v>
      </c>
      <c r="K1093" s="223" t="s">
        <v>90</v>
      </c>
      <c r="L1093" s="224">
        <v>0</v>
      </c>
      <c r="M1093" s="265">
        <v>0</v>
      </c>
      <c r="N1093" s="265">
        <v>0</v>
      </c>
      <c r="O1093" s="265">
        <f t="shared" si="842"/>
        <v>0</v>
      </c>
      <c r="P1093" s="265">
        <f t="shared" si="843"/>
        <v>0</v>
      </c>
      <c r="Q1093" s="266">
        <f t="shared" si="844"/>
        <v>0</v>
      </c>
      <c r="R1093" s="274"/>
    </row>
    <row r="1094" spans="1:18" s="160" customFormat="1" x14ac:dyDescent="0.3">
      <c r="A1094" s="273">
        <f>IF(F1094="","", COUNTA($F$17:F1094))</f>
        <v>849</v>
      </c>
      <c r="B1094" s="106"/>
      <c r="C1094" s="106"/>
      <c r="D1094" s="40"/>
      <c r="E1094" s="412" t="s">
        <v>1071</v>
      </c>
      <c r="F1094" s="417">
        <v>5433</v>
      </c>
      <c r="G1094" s="432">
        <v>0.1</v>
      </c>
      <c r="H1094" s="264">
        <f t="shared" si="841"/>
        <v>5976.3</v>
      </c>
      <c r="I1094" s="431" t="s">
        <v>392</v>
      </c>
      <c r="J1094" s="223" t="s">
        <v>90</v>
      </c>
      <c r="K1094" s="223" t="s">
        <v>90</v>
      </c>
      <c r="L1094" s="224">
        <v>0</v>
      </c>
      <c r="M1094" s="265">
        <v>0</v>
      </c>
      <c r="N1094" s="265">
        <v>0</v>
      </c>
      <c r="O1094" s="265">
        <f t="shared" si="842"/>
        <v>0</v>
      </c>
      <c r="P1094" s="265">
        <f t="shared" si="843"/>
        <v>0</v>
      </c>
      <c r="Q1094" s="266">
        <f t="shared" si="844"/>
        <v>0</v>
      </c>
      <c r="R1094" s="274"/>
    </row>
    <row r="1095" spans="1:18" s="160" customFormat="1" x14ac:dyDescent="0.3">
      <c r="A1095" s="273">
        <f>IF(F1095="","", COUNTA($F$17:F1095))</f>
        <v>850</v>
      </c>
      <c r="B1095" s="106"/>
      <c r="C1095" s="106"/>
      <c r="D1095" s="40"/>
      <c r="E1095" s="412" t="s">
        <v>1072</v>
      </c>
      <c r="F1095" s="417">
        <v>2107</v>
      </c>
      <c r="G1095" s="432">
        <v>0.1</v>
      </c>
      <c r="H1095" s="264">
        <f t="shared" si="841"/>
        <v>2317.6999999999998</v>
      </c>
      <c r="I1095" s="431" t="s">
        <v>392</v>
      </c>
      <c r="J1095" s="223" t="s">
        <v>90</v>
      </c>
      <c r="K1095" s="223" t="s">
        <v>90</v>
      </c>
      <c r="L1095" s="224">
        <v>0</v>
      </c>
      <c r="M1095" s="265">
        <v>0</v>
      </c>
      <c r="N1095" s="265">
        <v>0</v>
      </c>
      <c r="O1095" s="265">
        <f t="shared" si="842"/>
        <v>0</v>
      </c>
      <c r="P1095" s="265">
        <f t="shared" si="843"/>
        <v>0</v>
      </c>
      <c r="Q1095" s="266">
        <f t="shared" si="844"/>
        <v>0</v>
      </c>
      <c r="R1095" s="274"/>
    </row>
    <row r="1096" spans="1:18" s="160" customFormat="1" x14ac:dyDescent="0.3">
      <c r="A1096" s="273">
        <f>IF(F1096="","", COUNTA($F$17:F1096))</f>
        <v>851</v>
      </c>
      <c r="B1096" s="106"/>
      <c r="C1096" s="106"/>
      <c r="D1096" s="40"/>
      <c r="E1096" s="412" t="s">
        <v>1073</v>
      </c>
      <c r="F1096" s="417">
        <v>956.5</v>
      </c>
      <c r="G1096" s="432">
        <v>0.1</v>
      </c>
      <c r="H1096" s="264">
        <f t="shared" si="841"/>
        <v>1052.1500000000001</v>
      </c>
      <c r="I1096" s="431" t="s">
        <v>392</v>
      </c>
      <c r="J1096" s="223" t="s">
        <v>90</v>
      </c>
      <c r="K1096" s="223" t="s">
        <v>90</v>
      </c>
      <c r="L1096" s="224">
        <v>0</v>
      </c>
      <c r="M1096" s="265">
        <v>0</v>
      </c>
      <c r="N1096" s="265">
        <v>0</v>
      </c>
      <c r="O1096" s="265">
        <f t="shared" si="842"/>
        <v>0</v>
      </c>
      <c r="P1096" s="265">
        <f t="shared" si="843"/>
        <v>0</v>
      </c>
      <c r="Q1096" s="266">
        <f t="shared" si="844"/>
        <v>0</v>
      </c>
      <c r="R1096" s="274"/>
    </row>
    <row r="1097" spans="1:18" s="160" customFormat="1" x14ac:dyDescent="0.3">
      <c r="A1097" s="273">
        <f>IF(F1097="","", COUNTA($F$17:F1097))</f>
        <v>852</v>
      </c>
      <c r="B1097" s="106"/>
      <c r="C1097" s="106"/>
      <c r="D1097" s="40"/>
      <c r="E1097" s="412" t="s">
        <v>1074</v>
      </c>
      <c r="F1097" s="417">
        <v>165</v>
      </c>
      <c r="G1097" s="432">
        <v>0.1</v>
      </c>
      <c r="H1097" s="264">
        <f t="shared" si="841"/>
        <v>181.5</v>
      </c>
      <c r="I1097" s="431" t="s">
        <v>392</v>
      </c>
      <c r="J1097" s="223" t="s">
        <v>90</v>
      </c>
      <c r="K1097" s="223" t="s">
        <v>90</v>
      </c>
      <c r="L1097" s="224">
        <v>0</v>
      </c>
      <c r="M1097" s="265">
        <v>0</v>
      </c>
      <c r="N1097" s="265">
        <v>0</v>
      </c>
      <c r="O1097" s="265">
        <f t="shared" si="842"/>
        <v>0</v>
      </c>
      <c r="P1097" s="265">
        <f t="shared" si="843"/>
        <v>0</v>
      </c>
      <c r="Q1097" s="266">
        <f t="shared" si="844"/>
        <v>0</v>
      </c>
      <c r="R1097" s="274"/>
    </row>
    <row r="1098" spans="1:18" s="160" customFormat="1" x14ac:dyDescent="0.3">
      <c r="A1098" s="273">
        <f>IF(F1098="","", COUNTA($F$17:F1098))</f>
        <v>853</v>
      </c>
      <c r="B1098" s="106"/>
      <c r="C1098" s="106"/>
      <c r="D1098" s="40"/>
      <c r="E1098" s="412" t="s">
        <v>1075</v>
      </c>
      <c r="F1098" s="417">
        <v>2154</v>
      </c>
      <c r="G1098" s="432">
        <v>0.1</v>
      </c>
      <c r="H1098" s="264">
        <f t="shared" si="841"/>
        <v>2369.4</v>
      </c>
      <c r="I1098" s="431" t="s">
        <v>392</v>
      </c>
      <c r="J1098" s="223" t="s">
        <v>90</v>
      </c>
      <c r="K1098" s="223" t="s">
        <v>90</v>
      </c>
      <c r="L1098" s="224">
        <v>0</v>
      </c>
      <c r="M1098" s="265">
        <v>0</v>
      </c>
      <c r="N1098" s="265">
        <v>0</v>
      </c>
      <c r="O1098" s="265">
        <f t="shared" si="842"/>
        <v>0</v>
      </c>
      <c r="P1098" s="265">
        <f t="shared" si="843"/>
        <v>0</v>
      </c>
      <c r="Q1098" s="266">
        <f t="shared" si="844"/>
        <v>0</v>
      </c>
      <c r="R1098" s="274"/>
    </row>
    <row r="1099" spans="1:18" s="160" customFormat="1" x14ac:dyDescent="0.3">
      <c r="A1099" s="273">
        <f>IF(F1099="","", COUNTA($F$17:F1099))</f>
        <v>854</v>
      </c>
      <c r="B1099" s="106"/>
      <c r="C1099" s="106"/>
      <c r="D1099" s="40"/>
      <c r="E1099" s="412" t="s">
        <v>1076</v>
      </c>
      <c r="F1099" s="417">
        <v>35</v>
      </c>
      <c r="G1099" s="432">
        <v>0.1</v>
      </c>
      <c r="H1099" s="264">
        <f t="shared" si="841"/>
        <v>38.5</v>
      </c>
      <c r="I1099" s="431" t="s">
        <v>392</v>
      </c>
      <c r="J1099" s="223" t="s">
        <v>90</v>
      </c>
      <c r="K1099" s="223" t="s">
        <v>90</v>
      </c>
      <c r="L1099" s="224">
        <v>0</v>
      </c>
      <c r="M1099" s="265">
        <v>0</v>
      </c>
      <c r="N1099" s="265">
        <v>0</v>
      </c>
      <c r="O1099" s="265">
        <f t="shared" si="842"/>
        <v>0</v>
      </c>
      <c r="P1099" s="265">
        <f t="shared" si="843"/>
        <v>0</v>
      </c>
      <c r="Q1099" s="266">
        <f t="shared" si="844"/>
        <v>0</v>
      </c>
      <c r="R1099" s="274"/>
    </row>
    <row r="1100" spans="1:18" s="160" customFormat="1" x14ac:dyDescent="0.3">
      <c r="A1100" s="273">
        <f>IF(F1100="","", COUNTA($F$17:F1100))</f>
        <v>855</v>
      </c>
      <c r="B1100" s="106"/>
      <c r="C1100" s="106"/>
      <c r="D1100" s="40"/>
      <c r="E1100" s="412" t="s">
        <v>1077</v>
      </c>
      <c r="F1100" s="417">
        <v>1703</v>
      </c>
      <c r="G1100" s="432">
        <v>0.1</v>
      </c>
      <c r="H1100" s="264">
        <f t="shared" si="841"/>
        <v>1873.3</v>
      </c>
      <c r="I1100" s="431" t="s">
        <v>392</v>
      </c>
      <c r="J1100" s="223" t="s">
        <v>90</v>
      </c>
      <c r="K1100" s="223" t="s">
        <v>90</v>
      </c>
      <c r="L1100" s="224">
        <v>0</v>
      </c>
      <c r="M1100" s="265">
        <v>0</v>
      </c>
      <c r="N1100" s="265">
        <v>0</v>
      </c>
      <c r="O1100" s="265">
        <f t="shared" si="842"/>
        <v>0</v>
      </c>
      <c r="P1100" s="265">
        <f t="shared" si="843"/>
        <v>0</v>
      </c>
      <c r="Q1100" s="266">
        <f t="shared" si="844"/>
        <v>0</v>
      </c>
      <c r="R1100" s="274"/>
    </row>
    <row r="1101" spans="1:18" s="160" customFormat="1" x14ac:dyDescent="0.3">
      <c r="A1101" s="273">
        <f>IF(F1101="","", COUNTA($F$17:F1101))</f>
        <v>856</v>
      </c>
      <c r="B1101" s="106"/>
      <c r="C1101" s="106"/>
      <c r="D1101" s="40"/>
      <c r="E1101" s="412" t="s">
        <v>1078</v>
      </c>
      <c r="F1101" s="417">
        <v>82</v>
      </c>
      <c r="G1101" s="432">
        <v>0.1</v>
      </c>
      <c r="H1101" s="264">
        <f t="shared" si="841"/>
        <v>90.2</v>
      </c>
      <c r="I1101" s="431" t="s">
        <v>392</v>
      </c>
      <c r="J1101" s="223" t="s">
        <v>90</v>
      </c>
      <c r="K1101" s="223" t="s">
        <v>90</v>
      </c>
      <c r="L1101" s="224">
        <v>0</v>
      </c>
      <c r="M1101" s="265">
        <v>0</v>
      </c>
      <c r="N1101" s="265">
        <v>0</v>
      </c>
      <c r="O1101" s="265">
        <f t="shared" si="842"/>
        <v>0</v>
      </c>
      <c r="P1101" s="265">
        <f t="shared" si="843"/>
        <v>0</v>
      </c>
      <c r="Q1101" s="266">
        <f t="shared" si="844"/>
        <v>0</v>
      </c>
      <c r="R1101" s="274"/>
    </row>
    <row r="1102" spans="1:18" s="160" customFormat="1" x14ac:dyDescent="0.3">
      <c r="A1102" s="273">
        <f>IF(F1102="","", COUNTA($F$17:F1102))</f>
        <v>857</v>
      </c>
      <c r="B1102" s="106"/>
      <c r="C1102" s="106"/>
      <c r="D1102" s="40"/>
      <c r="E1102" s="412" t="s">
        <v>1079</v>
      </c>
      <c r="F1102" s="417">
        <v>3481</v>
      </c>
      <c r="G1102" s="432">
        <v>0.1</v>
      </c>
      <c r="H1102" s="264">
        <f t="shared" si="841"/>
        <v>3829.1</v>
      </c>
      <c r="I1102" s="431" t="s">
        <v>392</v>
      </c>
      <c r="J1102" s="223" t="s">
        <v>90</v>
      </c>
      <c r="K1102" s="223" t="s">
        <v>90</v>
      </c>
      <c r="L1102" s="224">
        <v>0</v>
      </c>
      <c r="M1102" s="265">
        <v>0</v>
      </c>
      <c r="N1102" s="265">
        <v>0</v>
      </c>
      <c r="O1102" s="265">
        <f t="shared" si="842"/>
        <v>0</v>
      </c>
      <c r="P1102" s="265">
        <f t="shared" si="843"/>
        <v>0</v>
      </c>
      <c r="Q1102" s="266">
        <f t="shared" si="844"/>
        <v>0</v>
      </c>
      <c r="R1102" s="274"/>
    </row>
    <row r="1103" spans="1:18" s="160" customFormat="1" x14ac:dyDescent="0.3">
      <c r="A1103" s="273">
        <f>IF(F1103="","", COUNTA($F$17:F1103))</f>
        <v>858</v>
      </c>
      <c r="B1103" s="106"/>
      <c r="C1103" s="106"/>
      <c r="D1103" s="40"/>
      <c r="E1103" s="412" t="s">
        <v>1080</v>
      </c>
      <c r="F1103" s="417">
        <v>146</v>
      </c>
      <c r="G1103" s="432">
        <v>0.1</v>
      </c>
      <c r="H1103" s="264">
        <f t="shared" si="841"/>
        <v>160.6</v>
      </c>
      <c r="I1103" s="431" t="s">
        <v>392</v>
      </c>
      <c r="J1103" s="223" t="s">
        <v>90</v>
      </c>
      <c r="K1103" s="223" t="s">
        <v>90</v>
      </c>
      <c r="L1103" s="224">
        <v>0</v>
      </c>
      <c r="M1103" s="265">
        <v>0</v>
      </c>
      <c r="N1103" s="265">
        <v>0</v>
      </c>
      <c r="O1103" s="265">
        <f t="shared" si="842"/>
        <v>0</v>
      </c>
      <c r="P1103" s="265">
        <f t="shared" si="843"/>
        <v>0</v>
      </c>
      <c r="Q1103" s="266">
        <f t="shared" si="844"/>
        <v>0</v>
      </c>
      <c r="R1103" s="274"/>
    </row>
    <row r="1104" spans="1:18" s="160" customFormat="1" x14ac:dyDescent="0.3">
      <c r="A1104" s="273">
        <f>IF(F1104="","", COUNTA($F$17:F1104))</f>
        <v>859</v>
      </c>
      <c r="B1104" s="106"/>
      <c r="C1104" s="106"/>
      <c r="D1104" s="40"/>
      <c r="E1104" s="412" t="s">
        <v>1081</v>
      </c>
      <c r="F1104" s="417">
        <v>135</v>
      </c>
      <c r="G1104" s="432">
        <v>0.1</v>
      </c>
      <c r="H1104" s="264">
        <f t="shared" si="841"/>
        <v>148.5</v>
      </c>
      <c r="I1104" s="431" t="s">
        <v>392</v>
      </c>
      <c r="J1104" s="223" t="s">
        <v>90</v>
      </c>
      <c r="K1104" s="223" t="s">
        <v>90</v>
      </c>
      <c r="L1104" s="224">
        <v>0</v>
      </c>
      <c r="M1104" s="265">
        <v>0</v>
      </c>
      <c r="N1104" s="265">
        <v>0</v>
      </c>
      <c r="O1104" s="265">
        <f t="shared" si="842"/>
        <v>0</v>
      </c>
      <c r="P1104" s="265">
        <f t="shared" si="843"/>
        <v>0</v>
      </c>
      <c r="Q1104" s="266">
        <f t="shared" si="844"/>
        <v>0</v>
      </c>
      <c r="R1104" s="274"/>
    </row>
    <row r="1105" spans="1:18" s="160" customFormat="1" x14ac:dyDescent="0.3">
      <c r="A1105" s="273">
        <f>IF(F1105="","", COUNTA($F$17:F1105))</f>
        <v>860</v>
      </c>
      <c r="B1105" s="106"/>
      <c r="C1105" s="106"/>
      <c r="D1105" s="40"/>
      <c r="E1105" s="412" t="s">
        <v>1082</v>
      </c>
      <c r="F1105" s="417">
        <v>195</v>
      </c>
      <c r="G1105" s="432">
        <v>0.1</v>
      </c>
      <c r="H1105" s="264">
        <f t="shared" si="841"/>
        <v>214.5</v>
      </c>
      <c r="I1105" s="431" t="s">
        <v>392</v>
      </c>
      <c r="J1105" s="223" t="s">
        <v>90</v>
      </c>
      <c r="K1105" s="223" t="s">
        <v>90</v>
      </c>
      <c r="L1105" s="224">
        <v>0</v>
      </c>
      <c r="M1105" s="265">
        <v>0</v>
      </c>
      <c r="N1105" s="265">
        <v>0</v>
      </c>
      <c r="O1105" s="265">
        <f t="shared" si="842"/>
        <v>0</v>
      </c>
      <c r="P1105" s="265">
        <f t="shared" si="843"/>
        <v>0</v>
      </c>
      <c r="Q1105" s="266">
        <f t="shared" si="844"/>
        <v>0</v>
      </c>
      <c r="R1105" s="274"/>
    </row>
    <row r="1106" spans="1:18" s="160" customFormat="1" x14ac:dyDescent="0.3">
      <c r="A1106" s="273">
        <f>IF(F1106="","", COUNTA($F$17:F1106))</f>
        <v>861</v>
      </c>
      <c r="B1106" s="106"/>
      <c r="C1106" s="106"/>
      <c r="D1106" s="40"/>
      <c r="E1106" s="412" t="s">
        <v>1083</v>
      </c>
      <c r="F1106" s="417">
        <v>1398</v>
      </c>
      <c r="G1106" s="432">
        <v>0.1</v>
      </c>
      <c r="H1106" s="264">
        <f t="shared" si="841"/>
        <v>1537.8</v>
      </c>
      <c r="I1106" s="431" t="s">
        <v>392</v>
      </c>
      <c r="J1106" s="223" t="s">
        <v>90</v>
      </c>
      <c r="K1106" s="223" t="s">
        <v>90</v>
      </c>
      <c r="L1106" s="224">
        <v>0</v>
      </c>
      <c r="M1106" s="265">
        <v>0</v>
      </c>
      <c r="N1106" s="265">
        <v>0</v>
      </c>
      <c r="O1106" s="265">
        <f t="shared" si="842"/>
        <v>0</v>
      </c>
      <c r="P1106" s="265">
        <f t="shared" si="843"/>
        <v>0</v>
      </c>
      <c r="Q1106" s="266">
        <f t="shared" si="844"/>
        <v>0</v>
      </c>
      <c r="R1106" s="274"/>
    </row>
    <row r="1107" spans="1:18" s="160" customFormat="1" x14ac:dyDescent="0.3">
      <c r="A1107" s="273">
        <f>IF(F1107="","", COUNTA($F$17:F1107))</f>
        <v>862</v>
      </c>
      <c r="B1107" s="106"/>
      <c r="C1107" s="106"/>
      <c r="D1107" s="40"/>
      <c r="E1107" s="412" t="s">
        <v>1084</v>
      </c>
      <c r="F1107" s="417">
        <v>431</v>
      </c>
      <c r="G1107" s="432">
        <v>0.1</v>
      </c>
      <c r="H1107" s="264">
        <f t="shared" si="841"/>
        <v>474.1</v>
      </c>
      <c r="I1107" s="431" t="s">
        <v>392</v>
      </c>
      <c r="J1107" s="223" t="s">
        <v>90</v>
      </c>
      <c r="K1107" s="223" t="s">
        <v>90</v>
      </c>
      <c r="L1107" s="224">
        <v>0</v>
      </c>
      <c r="M1107" s="265">
        <v>0</v>
      </c>
      <c r="N1107" s="265">
        <v>0</v>
      </c>
      <c r="O1107" s="265">
        <f t="shared" si="842"/>
        <v>0</v>
      </c>
      <c r="P1107" s="265">
        <f t="shared" si="843"/>
        <v>0</v>
      </c>
      <c r="Q1107" s="266">
        <f t="shared" si="844"/>
        <v>0</v>
      </c>
      <c r="R1107" s="274"/>
    </row>
    <row r="1108" spans="1:18" s="160" customFormat="1" x14ac:dyDescent="0.3">
      <c r="A1108" s="273">
        <f>IF(F1108="","", COUNTA($F$17:F1108))</f>
        <v>863</v>
      </c>
      <c r="B1108" s="106"/>
      <c r="C1108" s="106"/>
      <c r="D1108" s="40"/>
      <c r="E1108" s="412" t="s">
        <v>1085</v>
      </c>
      <c r="F1108" s="417">
        <v>82</v>
      </c>
      <c r="G1108" s="432">
        <v>0.1</v>
      </c>
      <c r="H1108" s="264">
        <f t="shared" si="841"/>
        <v>90.2</v>
      </c>
      <c r="I1108" s="431" t="s">
        <v>392</v>
      </c>
      <c r="J1108" s="223" t="s">
        <v>90</v>
      </c>
      <c r="K1108" s="223" t="s">
        <v>90</v>
      </c>
      <c r="L1108" s="224">
        <v>0</v>
      </c>
      <c r="M1108" s="265">
        <v>0</v>
      </c>
      <c r="N1108" s="265">
        <v>0</v>
      </c>
      <c r="O1108" s="265">
        <f t="shared" si="842"/>
        <v>0</v>
      </c>
      <c r="P1108" s="265">
        <f t="shared" si="843"/>
        <v>0</v>
      </c>
      <c r="Q1108" s="266">
        <f t="shared" si="844"/>
        <v>0</v>
      </c>
      <c r="R1108" s="274"/>
    </row>
    <row r="1109" spans="1:18" s="160" customFormat="1" x14ac:dyDescent="0.3">
      <c r="A1109" s="273">
        <f>IF(F1109="","", COUNTA($F$17:F1109))</f>
        <v>864</v>
      </c>
      <c r="B1109" s="106"/>
      <c r="C1109" s="106"/>
      <c r="D1109" s="40"/>
      <c r="E1109" s="412" t="s">
        <v>1086</v>
      </c>
      <c r="F1109" s="417">
        <v>90.67</v>
      </c>
      <c r="G1109" s="432">
        <v>0.1</v>
      </c>
      <c r="H1109" s="264">
        <f t="shared" si="841"/>
        <v>99.736999999999995</v>
      </c>
      <c r="I1109" s="431" t="s">
        <v>392</v>
      </c>
      <c r="J1109" s="223" t="s">
        <v>90</v>
      </c>
      <c r="K1109" s="223" t="s">
        <v>90</v>
      </c>
      <c r="L1109" s="224">
        <v>0</v>
      </c>
      <c r="M1109" s="265">
        <v>0</v>
      </c>
      <c r="N1109" s="265">
        <v>0</v>
      </c>
      <c r="O1109" s="265">
        <f t="shared" si="842"/>
        <v>0</v>
      </c>
      <c r="P1109" s="265">
        <f t="shared" si="843"/>
        <v>0</v>
      </c>
      <c r="Q1109" s="266">
        <f t="shared" si="844"/>
        <v>0</v>
      </c>
      <c r="R1109" s="274"/>
    </row>
    <row r="1110" spans="1:18" s="160" customFormat="1" x14ac:dyDescent="0.3">
      <c r="A1110" s="273">
        <f>IF(F1110="","", COUNTA($F$17:F1110))</f>
        <v>865</v>
      </c>
      <c r="B1110" s="106"/>
      <c r="C1110" s="106"/>
      <c r="D1110" s="40"/>
      <c r="E1110" s="412" t="s">
        <v>1087</v>
      </c>
      <c r="F1110" s="417">
        <v>677</v>
      </c>
      <c r="G1110" s="432">
        <v>0.1</v>
      </c>
      <c r="H1110" s="264">
        <f t="shared" si="841"/>
        <v>744.7</v>
      </c>
      <c r="I1110" s="431" t="s">
        <v>392</v>
      </c>
      <c r="J1110" s="223" t="s">
        <v>90</v>
      </c>
      <c r="K1110" s="223" t="s">
        <v>90</v>
      </c>
      <c r="L1110" s="224">
        <v>0</v>
      </c>
      <c r="M1110" s="265">
        <v>0</v>
      </c>
      <c r="N1110" s="265">
        <v>0</v>
      </c>
      <c r="O1110" s="265">
        <f t="shared" si="842"/>
        <v>0</v>
      </c>
      <c r="P1110" s="265">
        <f t="shared" si="843"/>
        <v>0</v>
      </c>
      <c r="Q1110" s="266">
        <f t="shared" si="844"/>
        <v>0</v>
      </c>
      <c r="R1110" s="274"/>
    </row>
    <row r="1111" spans="1:18" s="160" customFormat="1" x14ac:dyDescent="0.3">
      <c r="A1111" s="273">
        <f>IF(F1111="","", COUNTA($F$17:F1111))</f>
        <v>866</v>
      </c>
      <c r="B1111" s="106"/>
      <c r="C1111" s="106"/>
      <c r="D1111" s="40"/>
      <c r="E1111" s="412" t="s">
        <v>1088</v>
      </c>
      <c r="F1111" s="417">
        <v>228.5</v>
      </c>
      <c r="G1111" s="432">
        <v>0.1</v>
      </c>
      <c r="H1111" s="264">
        <f t="shared" si="841"/>
        <v>251.35</v>
      </c>
      <c r="I1111" s="431" t="s">
        <v>392</v>
      </c>
      <c r="J1111" s="223" t="s">
        <v>90</v>
      </c>
      <c r="K1111" s="223" t="s">
        <v>90</v>
      </c>
      <c r="L1111" s="224">
        <v>0</v>
      </c>
      <c r="M1111" s="265">
        <v>0</v>
      </c>
      <c r="N1111" s="265">
        <v>0</v>
      </c>
      <c r="O1111" s="265">
        <f t="shared" si="842"/>
        <v>0</v>
      </c>
      <c r="P1111" s="265">
        <f t="shared" si="843"/>
        <v>0</v>
      </c>
      <c r="Q1111" s="266">
        <f t="shared" si="844"/>
        <v>0</v>
      </c>
      <c r="R1111" s="274"/>
    </row>
    <row r="1112" spans="1:18" s="160" customFormat="1" x14ac:dyDescent="0.3">
      <c r="A1112" s="273">
        <f>IF(F1112="","", COUNTA($F$17:F1112))</f>
        <v>867</v>
      </c>
      <c r="B1112" s="106"/>
      <c r="C1112" s="106"/>
      <c r="D1112" s="40"/>
      <c r="E1112" s="412" t="s">
        <v>1089</v>
      </c>
      <c r="F1112" s="417">
        <v>46</v>
      </c>
      <c r="G1112" s="432">
        <v>0.1</v>
      </c>
      <c r="H1112" s="264">
        <f t="shared" si="841"/>
        <v>50.6</v>
      </c>
      <c r="I1112" s="431" t="s">
        <v>392</v>
      </c>
      <c r="J1112" s="223" t="s">
        <v>90</v>
      </c>
      <c r="K1112" s="223" t="s">
        <v>90</v>
      </c>
      <c r="L1112" s="224">
        <v>0</v>
      </c>
      <c r="M1112" s="265">
        <v>0</v>
      </c>
      <c r="N1112" s="265">
        <v>0</v>
      </c>
      <c r="O1112" s="265">
        <f t="shared" si="842"/>
        <v>0</v>
      </c>
      <c r="P1112" s="265">
        <f t="shared" si="843"/>
        <v>0</v>
      </c>
      <c r="Q1112" s="266">
        <f t="shared" si="844"/>
        <v>0</v>
      </c>
      <c r="R1112" s="274"/>
    </row>
    <row r="1113" spans="1:18" s="160" customFormat="1" x14ac:dyDescent="0.3">
      <c r="A1113" s="273">
        <f>IF(F1113="","", COUNTA($F$17:F1113))</f>
        <v>868</v>
      </c>
      <c r="B1113" s="106"/>
      <c r="C1113" s="106"/>
      <c r="D1113" s="40"/>
      <c r="E1113" s="412" t="s">
        <v>1090</v>
      </c>
      <c r="F1113" s="417">
        <v>143</v>
      </c>
      <c r="G1113" s="432">
        <v>0.1</v>
      </c>
      <c r="H1113" s="264">
        <f t="shared" si="841"/>
        <v>157.30000000000001</v>
      </c>
      <c r="I1113" s="431" t="s">
        <v>392</v>
      </c>
      <c r="J1113" s="223" t="s">
        <v>90</v>
      </c>
      <c r="K1113" s="223" t="s">
        <v>90</v>
      </c>
      <c r="L1113" s="224">
        <v>0</v>
      </c>
      <c r="M1113" s="265">
        <v>0</v>
      </c>
      <c r="N1113" s="265">
        <v>0</v>
      </c>
      <c r="O1113" s="265">
        <f t="shared" si="842"/>
        <v>0</v>
      </c>
      <c r="P1113" s="265">
        <f t="shared" si="843"/>
        <v>0</v>
      </c>
      <c r="Q1113" s="266">
        <f t="shared" si="844"/>
        <v>0</v>
      </c>
      <c r="R1113" s="274"/>
    </row>
    <row r="1114" spans="1:18" s="160" customFormat="1" x14ac:dyDescent="0.3">
      <c r="A1114" s="273">
        <f>IF(F1114="","", COUNTA($F$17:F1114))</f>
        <v>869</v>
      </c>
      <c r="B1114" s="106"/>
      <c r="C1114" s="106"/>
      <c r="D1114" s="40"/>
      <c r="E1114" s="412" t="s">
        <v>1091</v>
      </c>
      <c r="F1114" s="417">
        <v>220</v>
      </c>
      <c r="G1114" s="432">
        <v>0.1</v>
      </c>
      <c r="H1114" s="264">
        <f t="shared" si="841"/>
        <v>242</v>
      </c>
      <c r="I1114" s="431" t="s">
        <v>392</v>
      </c>
      <c r="J1114" s="223" t="s">
        <v>90</v>
      </c>
      <c r="K1114" s="223" t="s">
        <v>90</v>
      </c>
      <c r="L1114" s="224">
        <v>0</v>
      </c>
      <c r="M1114" s="265">
        <v>0</v>
      </c>
      <c r="N1114" s="265">
        <v>0</v>
      </c>
      <c r="O1114" s="265">
        <f t="shared" si="842"/>
        <v>0</v>
      </c>
      <c r="P1114" s="265">
        <f t="shared" si="843"/>
        <v>0</v>
      </c>
      <c r="Q1114" s="266">
        <f t="shared" si="844"/>
        <v>0</v>
      </c>
      <c r="R1114" s="274"/>
    </row>
    <row r="1115" spans="1:18" s="160" customFormat="1" x14ac:dyDescent="0.3">
      <c r="A1115" s="273">
        <f>IF(F1115="","", COUNTA($F$17:F1115))</f>
        <v>870</v>
      </c>
      <c r="B1115" s="106"/>
      <c r="C1115" s="106"/>
      <c r="D1115" s="40"/>
      <c r="E1115" s="412" t="s">
        <v>1092</v>
      </c>
      <c r="F1115" s="417">
        <v>563.5</v>
      </c>
      <c r="G1115" s="432">
        <v>0.1</v>
      </c>
      <c r="H1115" s="264">
        <f t="shared" si="841"/>
        <v>619.85</v>
      </c>
      <c r="I1115" s="431" t="s">
        <v>392</v>
      </c>
      <c r="J1115" s="223" t="s">
        <v>90</v>
      </c>
      <c r="K1115" s="223" t="s">
        <v>90</v>
      </c>
      <c r="L1115" s="224">
        <v>0</v>
      </c>
      <c r="M1115" s="265">
        <v>0</v>
      </c>
      <c r="N1115" s="265">
        <v>0</v>
      </c>
      <c r="O1115" s="265">
        <f t="shared" si="842"/>
        <v>0</v>
      </c>
      <c r="P1115" s="265">
        <f t="shared" si="843"/>
        <v>0</v>
      </c>
      <c r="Q1115" s="266">
        <f t="shared" si="844"/>
        <v>0</v>
      </c>
      <c r="R1115" s="274"/>
    </row>
    <row r="1116" spans="1:18" s="160" customFormat="1" x14ac:dyDescent="0.3">
      <c r="A1116" s="273">
        <f>IF(F1116="","", COUNTA($F$17:F1116))</f>
        <v>871</v>
      </c>
      <c r="B1116" s="106"/>
      <c r="C1116" s="106"/>
      <c r="D1116" s="40"/>
      <c r="E1116" s="412" t="s">
        <v>1093</v>
      </c>
      <c r="F1116" s="417">
        <v>1090</v>
      </c>
      <c r="G1116" s="432">
        <v>0.1</v>
      </c>
      <c r="H1116" s="264">
        <f t="shared" si="841"/>
        <v>1199</v>
      </c>
      <c r="I1116" s="431" t="s">
        <v>392</v>
      </c>
      <c r="J1116" s="223" t="s">
        <v>90</v>
      </c>
      <c r="K1116" s="223" t="s">
        <v>90</v>
      </c>
      <c r="L1116" s="224">
        <v>0</v>
      </c>
      <c r="M1116" s="265">
        <v>0</v>
      </c>
      <c r="N1116" s="265">
        <v>0</v>
      </c>
      <c r="O1116" s="265">
        <f t="shared" si="842"/>
        <v>0</v>
      </c>
      <c r="P1116" s="265">
        <f t="shared" si="843"/>
        <v>0</v>
      </c>
      <c r="Q1116" s="266">
        <f t="shared" si="844"/>
        <v>0</v>
      </c>
      <c r="R1116" s="274"/>
    </row>
    <row r="1117" spans="1:18" s="160" customFormat="1" x14ac:dyDescent="0.3">
      <c r="A1117" s="273">
        <f>IF(F1117="","", COUNTA($F$17:F1117))</f>
        <v>872</v>
      </c>
      <c r="B1117" s="106"/>
      <c r="C1117" s="106"/>
      <c r="D1117" s="40"/>
      <c r="E1117" s="409" t="s">
        <v>1094</v>
      </c>
      <c r="F1117" s="408">
        <v>1971</v>
      </c>
      <c r="G1117" s="432">
        <v>0.1</v>
      </c>
      <c r="H1117" s="264">
        <f t="shared" si="841"/>
        <v>2168.1</v>
      </c>
      <c r="I1117" s="431" t="s">
        <v>392</v>
      </c>
      <c r="J1117" s="223" t="s">
        <v>90</v>
      </c>
      <c r="K1117" s="223" t="s">
        <v>90</v>
      </c>
      <c r="L1117" s="224">
        <v>0</v>
      </c>
      <c r="M1117" s="265">
        <v>0</v>
      </c>
      <c r="N1117" s="265">
        <v>0</v>
      </c>
      <c r="O1117" s="265">
        <f t="shared" si="842"/>
        <v>0</v>
      </c>
      <c r="P1117" s="265">
        <f t="shared" si="843"/>
        <v>0</v>
      </c>
      <c r="Q1117" s="266">
        <f t="shared" si="844"/>
        <v>0</v>
      </c>
      <c r="R1117" s="274"/>
    </row>
    <row r="1118" spans="1:18" s="160" customFormat="1" x14ac:dyDescent="0.3">
      <c r="A1118" s="161"/>
      <c r="B1118" s="106"/>
      <c r="C1118" s="106"/>
      <c r="D1118" s="40"/>
      <c r="E1118" s="407" t="s">
        <v>1095</v>
      </c>
      <c r="F1118" s="408"/>
      <c r="G1118" s="411"/>
      <c r="H1118" s="413"/>
      <c r="I1118" s="411"/>
      <c r="J1118" s="205"/>
      <c r="K1118" s="206"/>
      <c r="L1118" s="205"/>
      <c r="M1118" s="206"/>
      <c r="N1118" s="206"/>
      <c r="O1118" s="206"/>
      <c r="P1118" s="206"/>
      <c r="Q1118" s="207"/>
      <c r="R1118" s="211"/>
    </row>
    <row r="1119" spans="1:18" s="160" customFormat="1" x14ac:dyDescent="0.3">
      <c r="A1119" s="273">
        <f>IF(F1119="","", COUNTA($F$17:F1119))</f>
        <v>873</v>
      </c>
      <c r="B1119" s="106"/>
      <c r="C1119" s="106"/>
      <c r="D1119" s="40"/>
      <c r="E1119" s="409" t="s">
        <v>1096</v>
      </c>
      <c r="F1119" s="408">
        <v>33448</v>
      </c>
      <c r="G1119" s="432">
        <v>0.1</v>
      </c>
      <c r="H1119" s="264">
        <f>F1119+F1119*G1119</f>
        <v>36792.800000000003</v>
      </c>
      <c r="I1119" s="431" t="s">
        <v>105</v>
      </c>
      <c r="J1119" s="223" t="s">
        <v>90</v>
      </c>
      <c r="K1119" s="223" t="s">
        <v>90</v>
      </c>
      <c r="L1119" s="224">
        <v>0</v>
      </c>
      <c r="M1119" s="265">
        <v>0</v>
      </c>
      <c r="N1119" s="265">
        <v>0</v>
      </c>
      <c r="O1119" s="265">
        <f>H1119*M1119</f>
        <v>0</v>
      </c>
      <c r="P1119" s="265">
        <f>H1119*N1119</f>
        <v>0</v>
      </c>
      <c r="Q1119" s="266">
        <f>O1119+P1119</f>
        <v>0</v>
      </c>
      <c r="R1119" s="274"/>
    </row>
    <row r="1120" spans="1:18" s="160" customFormat="1" x14ac:dyDescent="0.3">
      <c r="A1120" s="161"/>
      <c r="B1120" s="106"/>
      <c r="C1120" s="106"/>
      <c r="D1120" s="40"/>
      <c r="E1120" s="407" t="s">
        <v>1097</v>
      </c>
      <c r="F1120" s="406"/>
      <c r="G1120" s="405"/>
      <c r="H1120" s="406"/>
      <c r="I1120" s="405"/>
      <c r="J1120" s="205"/>
      <c r="K1120" s="206"/>
      <c r="L1120" s="205"/>
      <c r="M1120" s="206"/>
      <c r="N1120" s="206"/>
      <c r="O1120" s="206"/>
      <c r="P1120" s="206"/>
      <c r="Q1120" s="207"/>
      <c r="R1120" s="211"/>
    </row>
    <row r="1121" spans="1:18" s="160" customFormat="1" ht="46.8" x14ac:dyDescent="0.3">
      <c r="A1121" s="273">
        <f>IF(F1121="","", COUNTA($F$17:F1121))</f>
        <v>874</v>
      </c>
      <c r="B1121" s="106"/>
      <c r="C1121" s="106"/>
      <c r="D1121" s="40"/>
      <c r="E1121" s="410" t="s">
        <v>1098</v>
      </c>
      <c r="F1121" s="408">
        <v>308</v>
      </c>
      <c r="G1121" s="272">
        <v>0</v>
      </c>
      <c r="H1121" s="264">
        <f t="shared" ref="H1121:H1161" si="845">F1121+G1121*F1121</f>
        <v>308</v>
      </c>
      <c r="I1121" s="263" t="s">
        <v>104</v>
      </c>
      <c r="J1121" s="223" t="s">
        <v>90</v>
      </c>
      <c r="K1121" s="223" t="s">
        <v>90</v>
      </c>
      <c r="L1121" s="224">
        <v>0</v>
      </c>
      <c r="M1121" s="265">
        <v>0</v>
      </c>
      <c r="N1121" s="265">
        <v>0</v>
      </c>
      <c r="O1121" s="265">
        <f t="shared" ref="O1121:O1161" si="846">H1121*M1121</f>
        <v>0</v>
      </c>
      <c r="P1121" s="265">
        <f t="shared" ref="P1121:P1161" si="847">H1121*N1121</f>
        <v>0</v>
      </c>
      <c r="Q1121" s="266">
        <f t="shared" ref="Q1121:Q1161" si="848">O1121+P1121</f>
        <v>0</v>
      </c>
      <c r="R1121" s="274"/>
    </row>
    <row r="1122" spans="1:18" s="160" customFormat="1" ht="46.8" x14ac:dyDescent="0.3">
      <c r="A1122" s="273">
        <f>IF(F1122="","", COUNTA($F$17:F1122))</f>
        <v>875</v>
      </c>
      <c r="B1122" s="106"/>
      <c r="C1122" s="106"/>
      <c r="D1122" s="40"/>
      <c r="E1122" s="410" t="s">
        <v>1099</v>
      </c>
      <c r="F1122" s="408">
        <v>148</v>
      </c>
      <c r="G1122" s="272">
        <v>0</v>
      </c>
      <c r="H1122" s="264">
        <f t="shared" si="845"/>
        <v>148</v>
      </c>
      <c r="I1122" s="263" t="s">
        <v>104</v>
      </c>
      <c r="J1122" s="223" t="s">
        <v>90</v>
      </c>
      <c r="K1122" s="223" t="s">
        <v>90</v>
      </c>
      <c r="L1122" s="224">
        <v>0</v>
      </c>
      <c r="M1122" s="265">
        <v>0</v>
      </c>
      <c r="N1122" s="265">
        <v>0</v>
      </c>
      <c r="O1122" s="265">
        <f t="shared" si="846"/>
        <v>0</v>
      </c>
      <c r="P1122" s="265">
        <f t="shared" si="847"/>
        <v>0</v>
      </c>
      <c r="Q1122" s="266">
        <f t="shared" si="848"/>
        <v>0</v>
      </c>
      <c r="R1122" s="274"/>
    </row>
    <row r="1123" spans="1:18" s="160" customFormat="1" ht="46.8" x14ac:dyDescent="0.3">
      <c r="A1123" s="273">
        <f>IF(F1123="","", COUNTA($F$17:F1123))</f>
        <v>876</v>
      </c>
      <c r="B1123" s="106"/>
      <c r="C1123" s="106"/>
      <c r="D1123" s="40"/>
      <c r="E1123" s="410" t="s">
        <v>1100</v>
      </c>
      <c r="F1123" s="408">
        <v>110</v>
      </c>
      <c r="G1123" s="272">
        <v>0</v>
      </c>
      <c r="H1123" s="264">
        <f t="shared" si="845"/>
        <v>110</v>
      </c>
      <c r="I1123" s="263" t="s">
        <v>104</v>
      </c>
      <c r="J1123" s="223" t="s">
        <v>90</v>
      </c>
      <c r="K1123" s="223" t="s">
        <v>90</v>
      </c>
      <c r="L1123" s="224">
        <v>0</v>
      </c>
      <c r="M1123" s="265">
        <v>0</v>
      </c>
      <c r="N1123" s="265">
        <v>0</v>
      </c>
      <c r="O1123" s="265">
        <f t="shared" si="846"/>
        <v>0</v>
      </c>
      <c r="P1123" s="265">
        <f t="shared" si="847"/>
        <v>0</v>
      </c>
      <c r="Q1123" s="266">
        <f t="shared" si="848"/>
        <v>0</v>
      </c>
      <c r="R1123" s="274"/>
    </row>
    <row r="1124" spans="1:18" s="160" customFormat="1" ht="46.8" x14ac:dyDescent="0.3">
      <c r="A1124" s="273">
        <f>IF(F1124="","", COUNTA($F$17:F1124))</f>
        <v>877</v>
      </c>
      <c r="B1124" s="106"/>
      <c r="C1124" s="106"/>
      <c r="D1124" s="40"/>
      <c r="E1124" s="410" t="s">
        <v>1101</v>
      </c>
      <c r="F1124" s="408">
        <v>43</v>
      </c>
      <c r="G1124" s="272">
        <v>0</v>
      </c>
      <c r="H1124" s="264">
        <f t="shared" si="845"/>
        <v>43</v>
      </c>
      <c r="I1124" s="263" t="s">
        <v>104</v>
      </c>
      <c r="J1124" s="223" t="s">
        <v>90</v>
      </c>
      <c r="K1124" s="223" t="s">
        <v>90</v>
      </c>
      <c r="L1124" s="224">
        <v>0</v>
      </c>
      <c r="M1124" s="265">
        <v>0</v>
      </c>
      <c r="N1124" s="265">
        <v>0</v>
      </c>
      <c r="O1124" s="265">
        <f t="shared" si="846"/>
        <v>0</v>
      </c>
      <c r="P1124" s="265">
        <f t="shared" si="847"/>
        <v>0</v>
      </c>
      <c r="Q1124" s="266">
        <f t="shared" si="848"/>
        <v>0</v>
      </c>
      <c r="R1124" s="274"/>
    </row>
    <row r="1125" spans="1:18" s="160" customFormat="1" x14ac:dyDescent="0.3">
      <c r="A1125" s="273">
        <f>IF(F1125="","", COUNTA($F$17:F1125))</f>
        <v>878</v>
      </c>
      <c r="B1125" s="106"/>
      <c r="C1125" s="106"/>
      <c r="D1125" s="40"/>
      <c r="E1125" s="410" t="s">
        <v>1102</v>
      </c>
      <c r="F1125" s="408">
        <v>155</v>
      </c>
      <c r="G1125" s="272">
        <v>0</v>
      </c>
      <c r="H1125" s="264">
        <f t="shared" si="845"/>
        <v>155</v>
      </c>
      <c r="I1125" s="263" t="s">
        <v>104</v>
      </c>
      <c r="J1125" s="223" t="s">
        <v>90</v>
      </c>
      <c r="K1125" s="223" t="s">
        <v>90</v>
      </c>
      <c r="L1125" s="224">
        <v>0</v>
      </c>
      <c r="M1125" s="265">
        <v>0</v>
      </c>
      <c r="N1125" s="265">
        <v>0</v>
      </c>
      <c r="O1125" s="265">
        <f t="shared" si="846"/>
        <v>0</v>
      </c>
      <c r="P1125" s="265">
        <f t="shared" si="847"/>
        <v>0</v>
      </c>
      <c r="Q1125" s="266">
        <f t="shared" si="848"/>
        <v>0</v>
      </c>
      <c r="R1125" s="274"/>
    </row>
    <row r="1126" spans="1:18" s="160" customFormat="1" ht="46.8" x14ac:dyDescent="0.3">
      <c r="A1126" s="273">
        <f>IF(F1126="","", COUNTA($F$17:F1126))</f>
        <v>879</v>
      </c>
      <c r="B1126" s="106"/>
      <c r="C1126" s="106"/>
      <c r="D1126" s="40"/>
      <c r="E1126" s="410" t="s">
        <v>1103</v>
      </c>
      <c r="F1126" s="408">
        <v>423</v>
      </c>
      <c r="G1126" s="272">
        <v>0</v>
      </c>
      <c r="H1126" s="264">
        <f t="shared" si="845"/>
        <v>423</v>
      </c>
      <c r="I1126" s="263" t="s">
        <v>104</v>
      </c>
      <c r="J1126" s="223" t="s">
        <v>90</v>
      </c>
      <c r="K1126" s="223" t="s">
        <v>90</v>
      </c>
      <c r="L1126" s="224">
        <v>0</v>
      </c>
      <c r="M1126" s="265">
        <v>0</v>
      </c>
      <c r="N1126" s="265">
        <v>0</v>
      </c>
      <c r="O1126" s="265">
        <f t="shared" si="846"/>
        <v>0</v>
      </c>
      <c r="P1126" s="265">
        <f t="shared" si="847"/>
        <v>0</v>
      </c>
      <c r="Q1126" s="266">
        <f t="shared" si="848"/>
        <v>0</v>
      </c>
      <c r="R1126" s="274"/>
    </row>
    <row r="1127" spans="1:18" s="160" customFormat="1" x14ac:dyDescent="0.3">
      <c r="A1127" s="273">
        <f>IF(F1127="","", COUNTA($F$17:F1127))</f>
        <v>880</v>
      </c>
      <c r="B1127" s="106"/>
      <c r="C1127" s="106"/>
      <c r="D1127" s="40"/>
      <c r="E1127" s="410" t="s">
        <v>1104</v>
      </c>
      <c r="F1127" s="408">
        <v>147</v>
      </c>
      <c r="G1127" s="272">
        <v>0</v>
      </c>
      <c r="H1127" s="264">
        <f t="shared" si="845"/>
        <v>147</v>
      </c>
      <c r="I1127" s="263" t="s">
        <v>104</v>
      </c>
      <c r="J1127" s="223" t="s">
        <v>90</v>
      </c>
      <c r="K1127" s="223" t="s">
        <v>90</v>
      </c>
      <c r="L1127" s="224">
        <v>0</v>
      </c>
      <c r="M1127" s="265">
        <v>0</v>
      </c>
      <c r="N1127" s="265">
        <v>0</v>
      </c>
      <c r="O1127" s="265">
        <f t="shared" si="846"/>
        <v>0</v>
      </c>
      <c r="P1127" s="265">
        <f t="shared" si="847"/>
        <v>0</v>
      </c>
      <c r="Q1127" s="266">
        <f t="shared" si="848"/>
        <v>0</v>
      </c>
      <c r="R1127" s="274"/>
    </row>
    <row r="1128" spans="1:18" s="160" customFormat="1" x14ac:dyDescent="0.3">
      <c r="A1128" s="273">
        <f>IF(F1128="","", COUNTA($F$17:F1128))</f>
        <v>881</v>
      </c>
      <c r="B1128" s="106"/>
      <c r="C1128" s="106"/>
      <c r="D1128" s="40"/>
      <c r="E1128" s="410" t="s">
        <v>1105</v>
      </c>
      <c r="F1128" s="408">
        <v>122</v>
      </c>
      <c r="G1128" s="272">
        <v>0</v>
      </c>
      <c r="H1128" s="264">
        <f t="shared" si="845"/>
        <v>122</v>
      </c>
      <c r="I1128" s="263" t="s">
        <v>104</v>
      </c>
      <c r="J1128" s="223" t="s">
        <v>90</v>
      </c>
      <c r="K1128" s="223" t="s">
        <v>90</v>
      </c>
      <c r="L1128" s="224">
        <v>0</v>
      </c>
      <c r="M1128" s="265">
        <v>0</v>
      </c>
      <c r="N1128" s="265">
        <v>0</v>
      </c>
      <c r="O1128" s="265">
        <f t="shared" si="846"/>
        <v>0</v>
      </c>
      <c r="P1128" s="265">
        <f t="shared" si="847"/>
        <v>0</v>
      </c>
      <c r="Q1128" s="266">
        <f t="shared" si="848"/>
        <v>0</v>
      </c>
      <c r="R1128" s="274"/>
    </row>
    <row r="1129" spans="1:18" s="160" customFormat="1" x14ac:dyDescent="0.3">
      <c r="A1129" s="273">
        <f>IF(F1129="","", COUNTA($F$17:F1129))</f>
        <v>882</v>
      </c>
      <c r="B1129" s="106"/>
      <c r="C1129" s="106"/>
      <c r="D1129" s="40"/>
      <c r="E1129" s="410" t="s">
        <v>1106</v>
      </c>
      <c r="F1129" s="408">
        <v>130</v>
      </c>
      <c r="G1129" s="272">
        <v>0</v>
      </c>
      <c r="H1129" s="264">
        <f t="shared" si="845"/>
        <v>130</v>
      </c>
      <c r="I1129" s="263" t="s">
        <v>104</v>
      </c>
      <c r="J1129" s="223" t="s">
        <v>90</v>
      </c>
      <c r="K1129" s="223" t="s">
        <v>90</v>
      </c>
      <c r="L1129" s="224">
        <v>0</v>
      </c>
      <c r="M1129" s="265">
        <v>0</v>
      </c>
      <c r="N1129" s="265">
        <v>0</v>
      </c>
      <c r="O1129" s="265">
        <f t="shared" si="846"/>
        <v>0</v>
      </c>
      <c r="P1129" s="265">
        <f t="shared" si="847"/>
        <v>0</v>
      </c>
      <c r="Q1129" s="266">
        <f t="shared" si="848"/>
        <v>0</v>
      </c>
      <c r="R1129" s="274"/>
    </row>
    <row r="1130" spans="1:18" s="160" customFormat="1" ht="46.8" x14ac:dyDescent="0.3">
      <c r="A1130" s="273">
        <f>IF(F1130="","", COUNTA($F$17:F1130))</f>
        <v>883</v>
      </c>
      <c r="B1130" s="106"/>
      <c r="C1130" s="106"/>
      <c r="D1130" s="40"/>
      <c r="E1130" s="410" t="s">
        <v>1107</v>
      </c>
      <c r="F1130" s="408">
        <v>57</v>
      </c>
      <c r="G1130" s="272">
        <v>0</v>
      </c>
      <c r="H1130" s="264">
        <f t="shared" si="845"/>
        <v>57</v>
      </c>
      <c r="I1130" s="263" t="s">
        <v>104</v>
      </c>
      <c r="J1130" s="223" t="s">
        <v>90</v>
      </c>
      <c r="K1130" s="223" t="s">
        <v>90</v>
      </c>
      <c r="L1130" s="224">
        <v>0</v>
      </c>
      <c r="M1130" s="265">
        <v>0</v>
      </c>
      <c r="N1130" s="265">
        <v>0</v>
      </c>
      <c r="O1130" s="265">
        <f t="shared" si="846"/>
        <v>0</v>
      </c>
      <c r="P1130" s="265">
        <f t="shared" si="847"/>
        <v>0</v>
      </c>
      <c r="Q1130" s="266">
        <f t="shared" si="848"/>
        <v>0</v>
      </c>
      <c r="R1130" s="274"/>
    </row>
    <row r="1131" spans="1:18" s="160" customFormat="1" ht="46.8" x14ac:dyDescent="0.3">
      <c r="A1131" s="273">
        <f>IF(F1131="","", COUNTA($F$17:F1131))</f>
        <v>884</v>
      </c>
      <c r="B1131" s="106"/>
      <c r="C1131" s="106"/>
      <c r="D1131" s="40"/>
      <c r="E1131" s="410" t="s">
        <v>1108</v>
      </c>
      <c r="F1131" s="408">
        <v>8</v>
      </c>
      <c r="G1131" s="272">
        <v>0</v>
      </c>
      <c r="H1131" s="264">
        <f t="shared" si="845"/>
        <v>8</v>
      </c>
      <c r="I1131" s="263" t="s">
        <v>104</v>
      </c>
      <c r="J1131" s="223" t="s">
        <v>90</v>
      </c>
      <c r="K1131" s="223" t="s">
        <v>90</v>
      </c>
      <c r="L1131" s="224">
        <v>0</v>
      </c>
      <c r="M1131" s="265">
        <v>0</v>
      </c>
      <c r="N1131" s="265">
        <v>0</v>
      </c>
      <c r="O1131" s="265">
        <f t="shared" si="846"/>
        <v>0</v>
      </c>
      <c r="P1131" s="265">
        <f t="shared" si="847"/>
        <v>0</v>
      </c>
      <c r="Q1131" s="266">
        <f t="shared" si="848"/>
        <v>0</v>
      </c>
      <c r="R1131" s="274"/>
    </row>
    <row r="1132" spans="1:18" s="160" customFormat="1" ht="46.8" x14ac:dyDescent="0.3">
      <c r="A1132" s="273">
        <f>IF(F1132="","", COUNTA($F$17:F1132))</f>
        <v>885</v>
      </c>
      <c r="B1132" s="106"/>
      <c r="C1132" s="106"/>
      <c r="D1132" s="40"/>
      <c r="E1132" s="410" t="s">
        <v>1109</v>
      </c>
      <c r="F1132" s="408">
        <v>12</v>
      </c>
      <c r="G1132" s="272">
        <v>0</v>
      </c>
      <c r="H1132" s="264">
        <f t="shared" si="845"/>
        <v>12</v>
      </c>
      <c r="I1132" s="263" t="s">
        <v>104</v>
      </c>
      <c r="J1132" s="223" t="s">
        <v>90</v>
      </c>
      <c r="K1132" s="223" t="s">
        <v>90</v>
      </c>
      <c r="L1132" s="224">
        <v>0</v>
      </c>
      <c r="M1132" s="265">
        <v>0</v>
      </c>
      <c r="N1132" s="265">
        <v>0</v>
      </c>
      <c r="O1132" s="265">
        <f t="shared" si="846"/>
        <v>0</v>
      </c>
      <c r="P1132" s="265">
        <f t="shared" si="847"/>
        <v>0</v>
      </c>
      <c r="Q1132" s="266">
        <f t="shared" si="848"/>
        <v>0</v>
      </c>
      <c r="R1132" s="274"/>
    </row>
    <row r="1133" spans="1:18" s="160" customFormat="1" ht="46.8" x14ac:dyDescent="0.3">
      <c r="A1133" s="273">
        <f>IF(F1133="","", COUNTA($F$17:F1133))</f>
        <v>886</v>
      </c>
      <c r="B1133" s="106"/>
      <c r="C1133" s="106"/>
      <c r="D1133" s="40"/>
      <c r="E1133" s="410" t="s">
        <v>1110</v>
      </c>
      <c r="F1133" s="408">
        <v>4</v>
      </c>
      <c r="G1133" s="272">
        <v>0</v>
      </c>
      <c r="H1133" s="264">
        <f t="shared" si="845"/>
        <v>4</v>
      </c>
      <c r="I1133" s="263" t="s">
        <v>104</v>
      </c>
      <c r="J1133" s="223" t="s">
        <v>90</v>
      </c>
      <c r="K1133" s="223" t="s">
        <v>90</v>
      </c>
      <c r="L1133" s="224">
        <v>0</v>
      </c>
      <c r="M1133" s="265">
        <v>0</v>
      </c>
      <c r="N1133" s="265">
        <v>0</v>
      </c>
      <c r="O1133" s="265">
        <f t="shared" si="846"/>
        <v>0</v>
      </c>
      <c r="P1133" s="265">
        <f t="shared" si="847"/>
        <v>0</v>
      </c>
      <c r="Q1133" s="266">
        <f t="shared" si="848"/>
        <v>0</v>
      </c>
      <c r="R1133" s="274"/>
    </row>
    <row r="1134" spans="1:18" s="160" customFormat="1" ht="46.8" x14ac:dyDescent="0.3">
      <c r="A1134" s="273">
        <f>IF(F1134="","", COUNTA($F$17:F1134))</f>
        <v>887</v>
      </c>
      <c r="B1134" s="106"/>
      <c r="C1134" s="106"/>
      <c r="D1134" s="40"/>
      <c r="E1134" s="410" t="s">
        <v>1111</v>
      </c>
      <c r="F1134" s="408">
        <v>10</v>
      </c>
      <c r="G1134" s="272">
        <v>0</v>
      </c>
      <c r="H1134" s="264">
        <f t="shared" si="845"/>
        <v>10</v>
      </c>
      <c r="I1134" s="263" t="s">
        <v>104</v>
      </c>
      <c r="J1134" s="223" t="s">
        <v>90</v>
      </c>
      <c r="K1134" s="223" t="s">
        <v>90</v>
      </c>
      <c r="L1134" s="224">
        <v>0</v>
      </c>
      <c r="M1134" s="265">
        <v>0</v>
      </c>
      <c r="N1134" s="265">
        <v>0</v>
      </c>
      <c r="O1134" s="265">
        <f t="shared" si="846"/>
        <v>0</v>
      </c>
      <c r="P1134" s="265">
        <f t="shared" si="847"/>
        <v>0</v>
      </c>
      <c r="Q1134" s="266">
        <f t="shared" si="848"/>
        <v>0</v>
      </c>
      <c r="R1134" s="274"/>
    </row>
    <row r="1135" spans="1:18" s="160" customFormat="1" ht="31.2" x14ac:dyDescent="0.3">
      <c r="A1135" s="273">
        <f>IF(F1135="","", COUNTA($F$17:F1135))</f>
        <v>888</v>
      </c>
      <c r="B1135" s="106"/>
      <c r="C1135" s="106"/>
      <c r="D1135" s="40"/>
      <c r="E1135" s="410" t="s">
        <v>1112</v>
      </c>
      <c r="F1135" s="408">
        <v>42</v>
      </c>
      <c r="G1135" s="272">
        <v>0</v>
      </c>
      <c r="H1135" s="264">
        <f t="shared" si="845"/>
        <v>42</v>
      </c>
      <c r="I1135" s="263" t="s">
        <v>104</v>
      </c>
      <c r="J1135" s="223" t="s">
        <v>90</v>
      </c>
      <c r="K1135" s="223" t="s">
        <v>90</v>
      </c>
      <c r="L1135" s="224">
        <v>0</v>
      </c>
      <c r="M1135" s="265">
        <v>0</v>
      </c>
      <c r="N1135" s="265">
        <v>0</v>
      </c>
      <c r="O1135" s="265">
        <f t="shared" si="846"/>
        <v>0</v>
      </c>
      <c r="P1135" s="265">
        <f t="shared" si="847"/>
        <v>0</v>
      </c>
      <c r="Q1135" s="266">
        <f t="shared" si="848"/>
        <v>0</v>
      </c>
      <c r="R1135" s="274"/>
    </row>
    <row r="1136" spans="1:18" s="160" customFormat="1" ht="31.2" x14ac:dyDescent="0.3">
      <c r="A1136" s="273">
        <f>IF(F1136="","", COUNTA($F$17:F1136))</f>
        <v>889</v>
      </c>
      <c r="B1136" s="106"/>
      <c r="C1136" s="106"/>
      <c r="D1136" s="40"/>
      <c r="E1136" s="410" t="s">
        <v>1113</v>
      </c>
      <c r="F1136" s="408">
        <v>6</v>
      </c>
      <c r="G1136" s="272">
        <v>0</v>
      </c>
      <c r="H1136" s="264">
        <f t="shared" si="845"/>
        <v>6</v>
      </c>
      <c r="I1136" s="263" t="s">
        <v>104</v>
      </c>
      <c r="J1136" s="223" t="s">
        <v>90</v>
      </c>
      <c r="K1136" s="223" t="s">
        <v>90</v>
      </c>
      <c r="L1136" s="224">
        <v>0</v>
      </c>
      <c r="M1136" s="265">
        <v>0</v>
      </c>
      <c r="N1136" s="265">
        <v>0</v>
      </c>
      <c r="O1136" s="265">
        <f t="shared" si="846"/>
        <v>0</v>
      </c>
      <c r="P1136" s="265">
        <f t="shared" si="847"/>
        <v>0</v>
      </c>
      <c r="Q1136" s="266">
        <f t="shared" si="848"/>
        <v>0</v>
      </c>
      <c r="R1136" s="274"/>
    </row>
    <row r="1137" spans="1:18" s="160" customFormat="1" ht="31.2" x14ac:dyDescent="0.3">
      <c r="A1137" s="273">
        <f>IF(F1137="","", COUNTA($F$17:F1137))</f>
        <v>890</v>
      </c>
      <c r="B1137" s="106"/>
      <c r="C1137" s="106"/>
      <c r="D1137" s="40"/>
      <c r="E1137" s="410" t="s">
        <v>1114</v>
      </c>
      <c r="F1137" s="408">
        <v>14</v>
      </c>
      <c r="G1137" s="272">
        <v>0</v>
      </c>
      <c r="H1137" s="264">
        <f t="shared" si="845"/>
        <v>14</v>
      </c>
      <c r="I1137" s="263" t="s">
        <v>104</v>
      </c>
      <c r="J1137" s="223" t="s">
        <v>90</v>
      </c>
      <c r="K1137" s="223" t="s">
        <v>90</v>
      </c>
      <c r="L1137" s="224">
        <v>0</v>
      </c>
      <c r="M1137" s="265">
        <v>0</v>
      </c>
      <c r="N1137" s="265">
        <v>0</v>
      </c>
      <c r="O1137" s="265">
        <f t="shared" si="846"/>
        <v>0</v>
      </c>
      <c r="P1137" s="265">
        <f t="shared" si="847"/>
        <v>0</v>
      </c>
      <c r="Q1137" s="266">
        <f t="shared" si="848"/>
        <v>0</v>
      </c>
      <c r="R1137" s="274"/>
    </row>
    <row r="1138" spans="1:18" s="160" customFormat="1" ht="46.8" x14ac:dyDescent="0.3">
      <c r="A1138" s="273">
        <f>IF(F1138="","", COUNTA($F$17:F1138))</f>
        <v>891</v>
      </c>
      <c r="B1138" s="106"/>
      <c r="C1138" s="106"/>
      <c r="D1138" s="40"/>
      <c r="E1138" s="410" t="s">
        <v>1115</v>
      </c>
      <c r="F1138" s="408">
        <v>26</v>
      </c>
      <c r="G1138" s="272">
        <v>0</v>
      </c>
      <c r="H1138" s="264">
        <f t="shared" si="845"/>
        <v>26</v>
      </c>
      <c r="I1138" s="263" t="s">
        <v>104</v>
      </c>
      <c r="J1138" s="223" t="s">
        <v>90</v>
      </c>
      <c r="K1138" s="223" t="s">
        <v>90</v>
      </c>
      <c r="L1138" s="224">
        <v>0</v>
      </c>
      <c r="M1138" s="265">
        <v>0</v>
      </c>
      <c r="N1138" s="265">
        <v>0</v>
      </c>
      <c r="O1138" s="265">
        <f t="shared" si="846"/>
        <v>0</v>
      </c>
      <c r="P1138" s="265">
        <f t="shared" si="847"/>
        <v>0</v>
      </c>
      <c r="Q1138" s="266">
        <f t="shared" si="848"/>
        <v>0</v>
      </c>
      <c r="R1138" s="274"/>
    </row>
    <row r="1139" spans="1:18" s="160" customFormat="1" ht="46.8" x14ac:dyDescent="0.3">
      <c r="A1139" s="273">
        <f>IF(F1139="","", COUNTA($F$17:F1139))</f>
        <v>892</v>
      </c>
      <c r="B1139" s="106"/>
      <c r="C1139" s="106"/>
      <c r="D1139" s="40"/>
      <c r="E1139" s="410" t="s">
        <v>1116</v>
      </c>
      <c r="F1139" s="408">
        <v>6</v>
      </c>
      <c r="G1139" s="272">
        <v>0</v>
      </c>
      <c r="H1139" s="264">
        <f t="shared" si="845"/>
        <v>6</v>
      </c>
      <c r="I1139" s="263" t="s">
        <v>104</v>
      </c>
      <c r="J1139" s="223" t="s">
        <v>90</v>
      </c>
      <c r="K1139" s="223" t="s">
        <v>90</v>
      </c>
      <c r="L1139" s="224">
        <v>0</v>
      </c>
      <c r="M1139" s="265">
        <v>0</v>
      </c>
      <c r="N1139" s="265">
        <v>0</v>
      </c>
      <c r="O1139" s="265">
        <f t="shared" si="846"/>
        <v>0</v>
      </c>
      <c r="P1139" s="265">
        <f t="shared" si="847"/>
        <v>0</v>
      </c>
      <c r="Q1139" s="266">
        <f t="shared" si="848"/>
        <v>0</v>
      </c>
      <c r="R1139" s="274"/>
    </row>
    <row r="1140" spans="1:18" s="160" customFormat="1" ht="31.2" x14ac:dyDescent="0.3">
      <c r="A1140" s="273">
        <f>IF(F1140="","", COUNTA($F$17:F1140))</f>
        <v>893</v>
      </c>
      <c r="B1140" s="106"/>
      <c r="C1140" s="106"/>
      <c r="D1140" s="40"/>
      <c r="E1140" s="410" t="s">
        <v>1117</v>
      </c>
      <c r="F1140" s="408">
        <v>1</v>
      </c>
      <c r="G1140" s="272">
        <v>0</v>
      </c>
      <c r="H1140" s="264">
        <f t="shared" si="845"/>
        <v>1</v>
      </c>
      <c r="I1140" s="263" t="s">
        <v>104</v>
      </c>
      <c r="J1140" s="223" t="s">
        <v>90</v>
      </c>
      <c r="K1140" s="223" t="s">
        <v>90</v>
      </c>
      <c r="L1140" s="224">
        <v>0</v>
      </c>
      <c r="M1140" s="265">
        <v>0</v>
      </c>
      <c r="N1140" s="265">
        <v>0</v>
      </c>
      <c r="O1140" s="265">
        <f t="shared" si="846"/>
        <v>0</v>
      </c>
      <c r="P1140" s="265">
        <f t="shared" si="847"/>
        <v>0</v>
      </c>
      <c r="Q1140" s="266">
        <f t="shared" si="848"/>
        <v>0</v>
      </c>
      <c r="R1140" s="274"/>
    </row>
    <row r="1141" spans="1:18" s="160" customFormat="1" x14ac:dyDescent="0.3">
      <c r="A1141" s="273">
        <f>IF(F1141="","", COUNTA($F$17:F1141))</f>
        <v>894</v>
      </c>
      <c r="B1141" s="106"/>
      <c r="C1141" s="106"/>
      <c r="D1141" s="40"/>
      <c r="E1141" s="410" t="s">
        <v>1118</v>
      </c>
      <c r="F1141" s="408">
        <v>5</v>
      </c>
      <c r="G1141" s="272">
        <v>0</v>
      </c>
      <c r="H1141" s="264">
        <f t="shared" si="845"/>
        <v>5</v>
      </c>
      <c r="I1141" s="263" t="s">
        <v>104</v>
      </c>
      <c r="J1141" s="223" t="s">
        <v>90</v>
      </c>
      <c r="K1141" s="223" t="s">
        <v>90</v>
      </c>
      <c r="L1141" s="224">
        <v>0</v>
      </c>
      <c r="M1141" s="265">
        <v>0</v>
      </c>
      <c r="N1141" s="265">
        <v>0</v>
      </c>
      <c r="O1141" s="265">
        <f t="shared" si="846"/>
        <v>0</v>
      </c>
      <c r="P1141" s="265">
        <f t="shared" si="847"/>
        <v>0</v>
      </c>
      <c r="Q1141" s="266">
        <f t="shared" si="848"/>
        <v>0</v>
      </c>
      <c r="R1141" s="274"/>
    </row>
    <row r="1142" spans="1:18" s="160" customFormat="1" ht="46.8" x14ac:dyDescent="0.3">
      <c r="A1142" s="273">
        <f>IF(F1142="","", COUNTA($F$17:F1142))</f>
        <v>895</v>
      </c>
      <c r="B1142" s="106"/>
      <c r="C1142" s="106"/>
      <c r="D1142" s="40"/>
      <c r="E1142" s="410" t="s">
        <v>1119</v>
      </c>
      <c r="F1142" s="408">
        <v>16</v>
      </c>
      <c r="G1142" s="272">
        <v>0</v>
      </c>
      <c r="H1142" s="264">
        <f t="shared" si="845"/>
        <v>16</v>
      </c>
      <c r="I1142" s="263" t="s">
        <v>104</v>
      </c>
      <c r="J1142" s="223" t="s">
        <v>90</v>
      </c>
      <c r="K1142" s="223" t="s">
        <v>90</v>
      </c>
      <c r="L1142" s="224">
        <v>0</v>
      </c>
      <c r="M1142" s="265">
        <v>0</v>
      </c>
      <c r="N1142" s="265">
        <v>0</v>
      </c>
      <c r="O1142" s="265">
        <f t="shared" si="846"/>
        <v>0</v>
      </c>
      <c r="P1142" s="265">
        <f t="shared" si="847"/>
        <v>0</v>
      </c>
      <c r="Q1142" s="266">
        <f t="shared" si="848"/>
        <v>0</v>
      </c>
      <c r="R1142" s="274"/>
    </row>
    <row r="1143" spans="1:18" s="160" customFormat="1" x14ac:dyDescent="0.3">
      <c r="A1143" s="273">
        <f>IF(F1143="","", COUNTA($F$17:F1143))</f>
        <v>896</v>
      </c>
      <c r="B1143" s="106"/>
      <c r="C1143" s="106"/>
      <c r="D1143" s="40"/>
      <c r="E1143" s="410" t="s">
        <v>1120</v>
      </c>
      <c r="F1143" s="408">
        <v>3</v>
      </c>
      <c r="G1143" s="272">
        <v>0</v>
      </c>
      <c r="H1143" s="264">
        <f t="shared" si="845"/>
        <v>3</v>
      </c>
      <c r="I1143" s="263" t="s">
        <v>104</v>
      </c>
      <c r="J1143" s="223" t="s">
        <v>90</v>
      </c>
      <c r="K1143" s="223" t="s">
        <v>90</v>
      </c>
      <c r="L1143" s="224">
        <v>0</v>
      </c>
      <c r="M1143" s="265">
        <v>0</v>
      </c>
      <c r="N1143" s="265">
        <v>0</v>
      </c>
      <c r="O1143" s="265">
        <f t="shared" si="846"/>
        <v>0</v>
      </c>
      <c r="P1143" s="265">
        <f t="shared" si="847"/>
        <v>0</v>
      </c>
      <c r="Q1143" s="266">
        <f t="shared" si="848"/>
        <v>0</v>
      </c>
      <c r="R1143" s="274"/>
    </row>
    <row r="1144" spans="1:18" s="160" customFormat="1" ht="46.8" x14ac:dyDescent="0.3">
      <c r="A1144" s="273">
        <f>IF(F1144="","", COUNTA($F$17:F1144))</f>
        <v>897</v>
      </c>
      <c r="B1144" s="106"/>
      <c r="C1144" s="106"/>
      <c r="D1144" s="40"/>
      <c r="E1144" s="410" t="s">
        <v>1121</v>
      </c>
      <c r="F1144" s="408">
        <v>2</v>
      </c>
      <c r="G1144" s="272">
        <v>0</v>
      </c>
      <c r="H1144" s="264">
        <f t="shared" si="845"/>
        <v>2</v>
      </c>
      <c r="I1144" s="263" t="s">
        <v>104</v>
      </c>
      <c r="J1144" s="223" t="s">
        <v>90</v>
      </c>
      <c r="K1144" s="223" t="s">
        <v>90</v>
      </c>
      <c r="L1144" s="224">
        <v>0</v>
      </c>
      <c r="M1144" s="265">
        <v>0</v>
      </c>
      <c r="N1144" s="265">
        <v>0</v>
      </c>
      <c r="O1144" s="265">
        <f t="shared" si="846"/>
        <v>0</v>
      </c>
      <c r="P1144" s="265">
        <f t="shared" si="847"/>
        <v>0</v>
      </c>
      <c r="Q1144" s="266">
        <f t="shared" si="848"/>
        <v>0</v>
      </c>
      <c r="R1144" s="274"/>
    </row>
    <row r="1145" spans="1:18" s="160" customFormat="1" ht="46.8" x14ac:dyDescent="0.3">
      <c r="A1145" s="273">
        <f>IF(F1145="","", COUNTA($F$17:F1145))</f>
        <v>898</v>
      </c>
      <c r="B1145" s="106"/>
      <c r="C1145" s="106"/>
      <c r="D1145" s="40"/>
      <c r="E1145" s="410" t="s">
        <v>1122</v>
      </c>
      <c r="F1145" s="408">
        <v>1</v>
      </c>
      <c r="G1145" s="272">
        <v>0</v>
      </c>
      <c r="H1145" s="264">
        <f t="shared" si="845"/>
        <v>1</v>
      </c>
      <c r="I1145" s="263" t="s">
        <v>104</v>
      </c>
      <c r="J1145" s="223" t="s">
        <v>90</v>
      </c>
      <c r="K1145" s="223" t="s">
        <v>90</v>
      </c>
      <c r="L1145" s="224">
        <v>0</v>
      </c>
      <c r="M1145" s="265">
        <v>0</v>
      </c>
      <c r="N1145" s="265">
        <v>0</v>
      </c>
      <c r="O1145" s="265">
        <f t="shared" si="846"/>
        <v>0</v>
      </c>
      <c r="P1145" s="265">
        <f t="shared" si="847"/>
        <v>0</v>
      </c>
      <c r="Q1145" s="266">
        <f t="shared" si="848"/>
        <v>0</v>
      </c>
      <c r="R1145" s="274"/>
    </row>
    <row r="1146" spans="1:18" s="160" customFormat="1" x14ac:dyDescent="0.3">
      <c r="A1146" s="273">
        <f>IF(F1146="","", COUNTA($F$17:F1146))</f>
        <v>899</v>
      </c>
      <c r="B1146" s="106"/>
      <c r="C1146" s="106"/>
      <c r="D1146" s="40"/>
      <c r="E1146" s="410" t="s">
        <v>1104</v>
      </c>
      <c r="F1146" s="408">
        <v>1</v>
      </c>
      <c r="G1146" s="272">
        <v>0</v>
      </c>
      <c r="H1146" s="264">
        <f t="shared" si="845"/>
        <v>1</v>
      </c>
      <c r="I1146" s="263" t="s">
        <v>104</v>
      </c>
      <c r="J1146" s="223" t="s">
        <v>90</v>
      </c>
      <c r="K1146" s="223" t="s">
        <v>90</v>
      </c>
      <c r="L1146" s="224">
        <v>0</v>
      </c>
      <c r="M1146" s="265">
        <v>0</v>
      </c>
      <c r="N1146" s="265">
        <v>0</v>
      </c>
      <c r="O1146" s="265">
        <f t="shared" si="846"/>
        <v>0</v>
      </c>
      <c r="P1146" s="265">
        <f t="shared" si="847"/>
        <v>0</v>
      </c>
      <c r="Q1146" s="266">
        <f t="shared" si="848"/>
        <v>0</v>
      </c>
      <c r="R1146" s="274"/>
    </row>
    <row r="1147" spans="1:18" s="160" customFormat="1" ht="31.2" x14ac:dyDescent="0.3">
      <c r="A1147" s="273">
        <f>IF(F1147="","", COUNTA($F$17:F1147))</f>
        <v>900</v>
      </c>
      <c r="B1147" s="106"/>
      <c r="C1147" s="106"/>
      <c r="D1147" s="40"/>
      <c r="E1147" s="410" t="s">
        <v>1123</v>
      </c>
      <c r="F1147" s="408">
        <v>2</v>
      </c>
      <c r="G1147" s="272">
        <v>0</v>
      </c>
      <c r="H1147" s="264">
        <f t="shared" si="845"/>
        <v>2</v>
      </c>
      <c r="I1147" s="263" t="s">
        <v>104</v>
      </c>
      <c r="J1147" s="223" t="s">
        <v>90</v>
      </c>
      <c r="K1147" s="223" t="s">
        <v>90</v>
      </c>
      <c r="L1147" s="224">
        <v>0</v>
      </c>
      <c r="M1147" s="265">
        <v>0</v>
      </c>
      <c r="N1147" s="265">
        <v>0</v>
      </c>
      <c r="O1147" s="265">
        <f t="shared" si="846"/>
        <v>0</v>
      </c>
      <c r="P1147" s="265">
        <f t="shared" si="847"/>
        <v>0</v>
      </c>
      <c r="Q1147" s="266">
        <f t="shared" si="848"/>
        <v>0</v>
      </c>
      <c r="R1147" s="274"/>
    </row>
    <row r="1148" spans="1:18" s="160" customFormat="1" ht="46.8" x14ac:dyDescent="0.3">
      <c r="A1148" s="273">
        <f>IF(F1148="","", COUNTA($F$17:F1148))</f>
        <v>901</v>
      </c>
      <c r="B1148" s="106"/>
      <c r="C1148" s="106"/>
      <c r="D1148" s="40"/>
      <c r="E1148" s="410" t="s">
        <v>1124</v>
      </c>
      <c r="F1148" s="408">
        <v>2</v>
      </c>
      <c r="G1148" s="272">
        <v>0</v>
      </c>
      <c r="H1148" s="264">
        <f t="shared" si="845"/>
        <v>2</v>
      </c>
      <c r="I1148" s="263" t="s">
        <v>104</v>
      </c>
      <c r="J1148" s="223" t="s">
        <v>90</v>
      </c>
      <c r="K1148" s="223" t="s">
        <v>90</v>
      </c>
      <c r="L1148" s="224">
        <v>0</v>
      </c>
      <c r="M1148" s="265">
        <v>0</v>
      </c>
      <c r="N1148" s="265">
        <v>0</v>
      </c>
      <c r="O1148" s="265">
        <f t="shared" si="846"/>
        <v>0</v>
      </c>
      <c r="P1148" s="265">
        <f t="shared" si="847"/>
        <v>0</v>
      </c>
      <c r="Q1148" s="266">
        <f t="shared" si="848"/>
        <v>0</v>
      </c>
      <c r="R1148" s="274"/>
    </row>
    <row r="1149" spans="1:18" s="160" customFormat="1" ht="46.8" x14ac:dyDescent="0.3">
      <c r="A1149" s="273">
        <f>IF(F1149="","", COUNTA($F$17:F1149))</f>
        <v>902</v>
      </c>
      <c r="B1149" s="106"/>
      <c r="C1149" s="106"/>
      <c r="D1149" s="40"/>
      <c r="E1149" s="410" t="s">
        <v>1125</v>
      </c>
      <c r="F1149" s="408">
        <v>4</v>
      </c>
      <c r="G1149" s="272">
        <v>0</v>
      </c>
      <c r="H1149" s="264">
        <f t="shared" si="845"/>
        <v>4</v>
      </c>
      <c r="I1149" s="263" t="s">
        <v>104</v>
      </c>
      <c r="J1149" s="223" t="s">
        <v>90</v>
      </c>
      <c r="K1149" s="223" t="s">
        <v>90</v>
      </c>
      <c r="L1149" s="224">
        <v>0</v>
      </c>
      <c r="M1149" s="265">
        <v>0</v>
      </c>
      <c r="N1149" s="265">
        <v>0</v>
      </c>
      <c r="O1149" s="265">
        <f t="shared" si="846"/>
        <v>0</v>
      </c>
      <c r="P1149" s="265">
        <f t="shared" si="847"/>
        <v>0</v>
      </c>
      <c r="Q1149" s="266">
        <f t="shared" si="848"/>
        <v>0</v>
      </c>
      <c r="R1149" s="274"/>
    </row>
    <row r="1150" spans="1:18" s="160" customFormat="1" ht="46.8" x14ac:dyDescent="0.3">
      <c r="A1150" s="273">
        <f>IF(F1150="","", COUNTA($F$17:F1150))</f>
        <v>903</v>
      </c>
      <c r="B1150" s="106"/>
      <c r="C1150" s="106"/>
      <c r="D1150" s="40"/>
      <c r="E1150" s="410" t="s">
        <v>1126</v>
      </c>
      <c r="F1150" s="408">
        <v>5</v>
      </c>
      <c r="G1150" s="272">
        <v>0</v>
      </c>
      <c r="H1150" s="264">
        <f t="shared" si="845"/>
        <v>5</v>
      </c>
      <c r="I1150" s="263" t="s">
        <v>104</v>
      </c>
      <c r="J1150" s="223" t="s">
        <v>90</v>
      </c>
      <c r="K1150" s="223" t="s">
        <v>90</v>
      </c>
      <c r="L1150" s="224">
        <v>0</v>
      </c>
      <c r="M1150" s="265">
        <v>0</v>
      </c>
      <c r="N1150" s="265">
        <v>0</v>
      </c>
      <c r="O1150" s="265">
        <f t="shared" si="846"/>
        <v>0</v>
      </c>
      <c r="P1150" s="265">
        <f t="shared" si="847"/>
        <v>0</v>
      </c>
      <c r="Q1150" s="266">
        <f t="shared" si="848"/>
        <v>0</v>
      </c>
      <c r="R1150" s="274"/>
    </row>
    <row r="1151" spans="1:18" s="160" customFormat="1" ht="46.8" x14ac:dyDescent="0.3">
      <c r="A1151" s="273">
        <f>IF(F1151="","", COUNTA($F$17:F1151))</f>
        <v>904</v>
      </c>
      <c r="B1151" s="106"/>
      <c r="C1151" s="106"/>
      <c r="D1151" s="40"/>
      <c r="E1151" s="410" t="s">
        <v>1127</v>
      </c>
      <c r="F1151" s="408">
        <v>2</v>
      </c>
      <c r="G1151" s="272">
        <v>0</v>
      </c>
      <c r="H1151" s="264">
        <f t="shared" si="845"/>
        <v>2</v>
      </c>
      <c r="I1151" s="263" t="s">
        <v>104</v>
      </c>
      <c r="J1151" s="223" t="s">
        <v>90</v>
      </c>
      <c r="K1151" s="223" t="s">
        <v>90</v>
      </c>
      <c r="L1151" s="224">
        <v>0</v>
      </c>
      <c r="M1151" s="265">
        <v>0</v>
      </c>
      <c r="N1151" s="265">
        <v>0</v>
      </c>
      <c r="O1151" s="265">
        <f t="shared" si="846"/>
        <v>0</v>
      </c>
      <c r="P1151" s="265">
        <f t="shared" si="847"/>
        <v>0</v>
      </c>
      <c r="Q1151" s="266">
        <f t="shared" si="848"/>
        <v>0</v>
      </c>
      <c r="R1151" s="274"/>
    </row>
    <row r="1152" spans="1:18" s="160" customFormat="1" ht="46.8" x14ac:dyDescent="0.3">
      <c r="A1152" s="273">
        <f>IF(F1152="","", COUNTA($F$17:F1152))</f>
        <v>905</v>
      </c>
      <c r="B1152" s="106"/>
      <c r="C1152" s="106"/>
      <c r="D1152" s="40"/>
      <c r="E1152" s="410" t="s">
        <v>1128</v>
      </c>
      <c r="F1152" s="408">
        <v>2</v>
      </c>
      <c r="G1152" s="272">
        <v>0</v>
      </c>
      <c r="H1152" s="264">
        <f t="shared" si="845"/>
        <v>2</v>
      </c>
      <c r="I1152" s="263" t="s">
        <v>104</v>
      </c>
      <c r="J1152" s="223" t="s">
        <v>90</v>
      </c>
      <c r="K1152" s="223" t="s">
        <v>90</v>
      </c>
      <c r="L1152" s="224">
        <v>0</v>
      </c>
      <c r="M1152" s="265">
        <v>0</v>
      </c>
      <c r="N1152" s="265">
        <v>0</v>
      </c>
      <c r="O1152" s="265">
        <f t="shared" si="846"/>
        <v>0</v>
      </c>
      <c r="P1152" s="265">
        <f t="shared" si="847"/>
        <v>0</v>
      </c>
      <c r="Q1152" s="266">
        <f t="shared" si="848"/>
        <v>0</v>
      </c>
      <c r="R1152" s="274"/>
    </row>
    <row r="1153" spans="1:18" s="160" customFormat="1" ht="46.8" x14ac:dyDescent="0.3">
      <c r="A1153" s="273">
        <f>IF(F1153="","", COUNTA($F$17:F1153))</f>
        <v>906</v>
      </c>
      <c r="B1153" s="106"/>
      <c r="C1153" s="106"/>
      <c r="D1153" s="40"/>
      <c r="E1153" s="410" t="s">
        <v>1129</v>
      </c>
      <c r="F1153" s="408">
        <v>3</v>
      </c>
      <c r="G1153" s="272">
        <v>0</v>
      </c>
      <c r="H1153" s="264">
        <f t="shared" si="845"/>
        <v>3</v>
      </c>
      <c r="I1153" s="263" t="s">
        <v>104</v>
      </c>
      <c r="J1153" s="223" t="s">
        <v>90</v>
      </c>
      <c r="K1153" s="223" t="s">
        <v>90</v>
      </c>
      <c r="L1153" s="224">
        <v>0</v>
      </c>
      <c r="M1153" s="265">
        <v>0</v>
      </c>
      <c r="N1153" s="265">
        <v>0</v>
      </c>
      <c r="O1153" s="265">
        <f t="shared" si="846"/>
        <v>0</v>
      </c>
      <c r="P1153" s="265">
        <f t="shared" si="847"/>
        <v>0</v>
      </c>
      <c r="Q1153" s="266">
        <f t="shared" si="848"/>
        <v>0</v>
      </c>
      <c r="R1153" s="274"/>
    </row>
    <row r="1154" spans="1:18" s="160" customFormat="1" ht="46.8" x14ac:dyDescent="0.3">
      <c r="A1154" s="273">
        <f>IF(F1154="","", COUNTA($F$17:F1154))</f>
        <v>907</v>
      </c>
      <c r="B1154" s="106"/>
      <c r="C1154" s="106"/>
      <c r="D1154" s="40"/>
      <c r="E1154" s="410" t="s">
        <v>1130</v>
      </c>
      <c r="F1154" s="408">
        <v>6</v>
      </c>
      <c r="G1154" s="272">
        <v>0</v>
      </c>
      <c r="H1154" s="264">
        <f t="shared" si="845"/>
        <v>6</v>
      </c>
      <c r="I1154" s="263" t="s">
        <v>104</v>
      </c>
      <c r="J1154" s="223" t="s">
        <v>90</v>
      </c>
      <c r="K1154" s="223" t="s">
        <v>90</v>
      </c>
      <c r="L1154" s="224">
        <v>0</v>
      </c>
      <c r="M1154" s="265">
        <v>0</v>
      </c>
      <c r="N1154" s="265">
        <v>0</v>
      </c>
      <c r="O1154" s="265">
        <f t="shared" si="846"/>
        <v>0</v>
      </c>
      <c r="P1154" s="265">
        <f t="shared" si="847"/>
        <v>0</v>
      </c>
      <c r="Q1154" s="266">
        <f t="shared" si="848"/>
        <v>0</v>
      </c>
      <c r="R1154" s="274"/>
    </row>
    <row r="1155" spans="1:18" s="160" customFormat="1" ht="46.8" x14ac:dyDescent="0.3">
      <c r="A1155" s="273">
        <f>IF(F1155="","", COUNTA($F$17:F1155))</f>
        <v>908</v>
      </c>
      <c r="B1155" s="106"/>
      <c r="C1155" s="106"/>
      <c r="D1155" s="40"/>
      <c r="E1155" s="410" t="s">
        <v>1131</v>
      </c>
      <c r="F1155" s="408">
        <v>4</v>
      </c>
      <c r="G1155" s="272">
        <v>0</v>
      </c>
      <c r="H1155" s="264">
        <f t="shared" si="845"/>
        <v>4</v>
      </c>
      <c r="I1155" s="263" t="s">
        <v>104</v>
      </c>
      <c r="J1155" s="223" t="s">
        <v>90</v>
      </c>
      <c r="K1155" s="223" t="s">
        <v>90</v>
      </c>
      <c r="L1155" s="224">
        <v>0</v>
      </c>
      <c r="M1155" s="265">
        <v>0</v>
      </c>
      <c r="N1155" s="265">
        <v>0</v>
      </c>
      <c r="O1155" s="265">
        <f t="shared" si="846"/>
        <v>0</v>
      </c>
      <c r="P1155" s="265">
        <f t="shared" si="847"/>
        <v>0</v>
      </c>
      <c r="Q1155" s="266">
        <f t="shared" si="848"/>
        <v>0</v>
      </c>
      <c r="R1155" s="274"/>
    </row>
    <row r="1156" spans="1:18" s="160" customFormat="1" ht="46.8" x14ac:dyDescent="0.3">
      <c r="A1156" s="273">
        <f>IF(F1156="","", COUNTA($F$17:F1156))</f>
        <v>909</v>
      </c>
      <c r="B1156" s="106"/>
      <c r="C1156" s="106"/>
      <c r="D1156" s="40"/>
      <c r="E1156" s="410" t="s">
        <v>1132</v>
      </c>
      <c r="F1156" s="408">
        <v>5</v>
      </c>
      <c r="G1156" s="272">
        <v>0</v>
      </c>
      <c r="H1156" s="264">
        <f t="shared" si="845"/>
        <v>5</v>
      </c>
      <c r="I1156" s="263" t="s">
        <v>104</v>
      </c>
      <c r="J1156" s="223" t="s">
        <v>90</v>
      </c>
      <c r="K1156" s="223" t="s">
        <v>90</v>
      </c>
      <c r="L1156" s="224">
        <v>0</v>
      </c>
      <c r="M1156" s="265">
        <v>0</v>
      </c>
      <c r="N1156" s="265">
        <v>0</v>
      </c>
      <c r="O1156" s="265">
        <f t="shared" si="846"/>
        <v>0</v>
      </c>
      <c r="P1156" s="265">
        <f t="shared" si="847"/>
        <v>0</v>
      </c>
      <c r="Q1156" s="266">
        <f t="shared" si="848"/>
        <v>0</v>
      </c>
      <c r="R1156" s="274"/>
    </row>
    <row r="1157" spans="1:18" s="160" customFormat="1" ht="46.8" x14ac:dyDescent="0.3">
      <c r="A1157" s="273">
        <f>IF(F1157="","", COUNTA($F$17:F1157))</f>
        <v>910</v>
      </c>
      <c r="B1157" s="106"/>
      <c r="C1157" s="106"/>
      <c r="D1157" s="40"/>
      <c r="E1157" s="410" t="s">
        <v>1133</v>
      </c>
      <c r="F1157" s="408">
        <v>10</v>
      </c>
      <c r="G1157" s="272">
        <v>0</v>
      </c>
      <c r="H1157" s="264">
        <f t="shared" si="845"/>
        <v>10</v>
      </c>
      <c r="I1157" s="263" t="s">
        <v>104</v>
      </c>
      <c r="J1157" s="223" t="s">
        <v>90</v>
      </c>
      <c r="K1157" s="223" t="s">
        <v>90</v>
      </c>
      <c r="L1157" s="224">
        <v>0</v>
      </c>
      <c r="M1157" s="265">
        <v>0</v>
      </c>
      <c r="N1157" s="265">
        <v>0</v>
      </c>
      <c r="O1157" s="265">
        <f t="shared" si="846"/>
        <v>0</v>
      </c>
      <c r="P1157" s="265">
        <f t="shared" si="847"/>
        <v>0</v>
      </c>
      <c r="Q1157" s="266">
        <f t="shared" si="848"/>
        <v>0</v>
      </c>
      <c r="R1157" s="274"/>
    </row>
    <row r="1158" spans="1:18" s="160" customFormat="1" ht="46.8" x14ac:dyDescent="0.3">
      <c r="A1158" s="273">
        <f>IF(F1158="","", COUNTA($F$17:F1158))</f>
        <v>911</v>
      </c>
      <c r="B1158" s="106"/>
      <c r="C1158" s="106"/>
      <c r="D1158" s="40"/>
      <c r="E1158" s="410" t="s">
        <v>1134</v>
      </c>
      <c r="F1158" s="408">
        <v>2</v>
      </c>
      <c r="G1158" s="272">
        <v>0</v>
      </c>
      <c r="H1158" s="264">
        <f t="shared" si="845"/>
        <v>2</v>
      </c>
      <c r="I1158" s="263" t="s">
        <v>104</v>
      </c>
      <c r="J1158" s="223" t="s">
        <v>90</v>
      </c>
      <c r="K1158" s="223" t="s">
        <v>90</v>
      </c>
      <c r="L1158" s="224">
        <v>0</v>
      </c>
      <c r="M1158" s="265">
        <v>0</v>
      </c>
      <c r="N1158" s="265">
        <v>0</v>
      </c>
      <c r="O1158" s="265">
        <f t="shared" si="846"/>
        <v>0</v>
      </c>
      <c r="P1158" s="265">
        <f t="shared" si="847"/>
        <v>0</v>
      </c>
      <c r="Q1158" s="266">
        <f t="shared" si="848"/>
        <v>0</v>
      </c>
      <c r="R1158" s="274"/>
    </row>
    <row r="1159" spans="1:18" s="160" customFormat="1" ht="46.8" x14ac:dyDescent="0.3">
      <c r="A1159" s="273">
        <f>IF(F1159="","", COUNTA($F$17:F1159))</f>
        <v>912</v>
      </c>
      <c r="B1159" s="106"/>
      <c r="C1159" s="106"/>
      <c r="D1159" s="40"/>
      <c r="E1159" s="410" t="s">
        <v>1135</v>
      </c>
      <c r="F1159" s="408">
        <v>5</v>
      </c>
      <c r="G1159" s="272">
        <v>0</v>
      </c>
      <c r="H1159" s="264">
        <f t="shared" si="845"/>
        <v>5</v>
      </c>
      <c r="I1159" s="263" t="s">
        <v>104</v>
      </c>
      <c r="J1159" s="223" t="s">
        <v>90</v>
      </c>
      <c r="K1159" s="223" t="s">
        <v>90</v>
      </c>
      <c r="L1159" s="224">
        <v>0</v>
      </c>
      <c r="M1159" s="265">
        <v>0</v>
      </c>
      <c r="N1159" s="265">
        <v>0</v>
      </c>
      <c r="O1159" s="265">
        <f t="shared" si="846"/>
        <v>0</v>
      </c>
      <c r="P1159" s="265">
        <f t="shared" si="847"/>
        <v>0</v>
      </c>
      <c r="Q1159" s="266">
        <f t="shared" si="848"/>
        <v>0</v>
      </c>
      <c r="R1159" s="274"/>
    </row>
    <row r="1160" spans="1:18" s="262" customFormat="1" x14ac:dyDescent="0.3">
      <c r="A1160" s="273">
        <f>IF(F1160="","", COUNTA($F$17:F1160))</f>
        <v>913</v>
      </c>
      <c r="B1160" s="165"/>
      <c r="C1160" s="165"/>
      <c r="D1160" s="40"/>
      <c r="E1160" s="410" t="s">
        <v>1136</v>
      </c>
      <c r="F1160" s="408">
        <v>1</v>
      </c>
      <c r="G1160" s="272">
        <v>0</v>
      </c>
      <c r="H1160" s="264">
        <f t="shared" si="845"/>
        <v>1</v>
      </c>
      <c r="I1160" s="263" t="s">
        <v>104</v>
      </c>
      <c r="J1160" s="223" t="s">
        <v>90</v>
      </c>
      <c r="K1160" s="223" t="s">
        <v>90</v>
      </c>
      <c r="L1160" s="224">
        <v>0</v>
      </c>
      <c r="M1160" s="265">
        <v>0</v>
      </c>
      <c r="N1160" s="265">
        <v>0</v>
      </c>
      <c r="O1160" s="265">
        <f t="shared" si="846"/>
        <v>0</v>
      </c>
      <c r="P1160" s="265">
        <f t="shared" si="847"/>
        <v>0</v>
      </c>
      <c r="Q1160" s="266">
        <f t="shared" si="848"/>
        <v>0</v>
      </c>
      <c r="R1160" s="274"/>
    </row>
    <row r="1161" spans="1:18" s="262" customFormat="1" x14ac:dyDescent="0.3">
      <c r="A1161" s="273">
        <f>IF(F1161="","", COUNTA($F$17:F1161))</f>
        <v>914</v>
      </c>
      <c r="B1161" s="165"/>
      <c r="C1161" s="165"/>
      <c r="D1161" s="40"/>
      <c r="E1161" s="410" t="s">
        <v>1137</v>
      </c>
      <c r="F1161" s="408">
        <v>2</v>
      </c>
      <c r="G1161" s="272">
        <v>0</v>
      </c>
      <c r="H1161" s="264">
        <f t="shared" si="845"/>
        <v>2</v>
      </c>
      <c r="I1161" s="263" t="s">
        <v>104</v>
      </c>
      <c r="J1161" s="223" t="s">
        <v>90</v>
      </c>
      <c r="K1161" s="223" t="s">
        <v>90</v>
      </c>
      <c r="L1161" s="224">
        <v>0</v>
      </c>
      <c r="M1161" s="265">
        <v>0</v>
      </c>
      <c r="N1161" s="265">
        <v>0</v>
      </c>
      <c r="O1161" s="265">
        <f t="shared" si="846"/>
        <v>0</v>
      </c>
      <c r="P1161" s="265">
        <f t="shared" si="847"/>
        <v>0</v>
      </c>
      <c r="Q1161" s="266">
        <f t="shared" si="848"/>
        <v>0</v>
      </c>
      <c r="R1161" s="274"/>
    </row>
    <row r="1162" spans="1:18" s="262" customFormat="1" x14ac:dyDescent="0.3">
      <c r="A1162" s="273"/>
      <c r="B1162" s="165"/>
      <c r="C1162" s="165"/>
      <c r="D1162" s="40"/>
      <c r="E1162" s="416" t="s">
        <v>1138</v>
      </c>
      <c r="F1162" s="418"/>
      <c r="G1162" s="414"/>
      <c r="H1162" s="415"/>
      <c r="I1162" s="414"/>
      <c r="J1162" s="223"/>
      <c r="K1162" s="223"/>
      <c r="L1162" s="224"/>
      <c r="M1162" s="265"/>
      <c r="N1162" s="265"/>
      <c r="O1162" s="265"/>
      <c r="P1162" s="265"/>
      <c r="Q1162" s="266"/>
      <c r="R1162" s="274"/>
    </row>
    <row r="1163" spans="1:18" s="262" customFormat="1" x14ac:dyDescent="0.3">
      <c r="A1163" s="273">
        <f>IF(F1163="","", COUNTA($F$17:F1163))</f>
        <v>915</v>
      </c>
      <c r="B1163" s="165"/>
      <c r="C1163" s="165"/>
      <c r="D1163" s="40"/>
      <c r="E1163" s="410" t="s">
        <v>1139</v>
      </c>
      <c r="F1163" s="408">
        <v>127</v>
      </c>
      <c r="G1163" s="272">
        <v>0</v>
      </c>
      <c r="H1163" s="264">
        <f t="shared" ref="H1163" si="849">F1163+G1163*F1163</f>
        <v>127</v>
      </c>
      <c r="I1163" s="263" t="s">
        <v>104</v>
      </c>
      <c r="J1163" s="223" t="s">
        <v>90</v>
      </c>
      <c r="K1163" s="223" t="s">
        <v>90</v>
      </c>
      <c r="L1163" s="224">
        <v>0</v>
      </c>
      <c r="M1163" s="265">
        <v>0</v>
      </c>
      <c r="N1163" s="265">
        <v>0</v>
      </c>
      <c r="O1163" s="265">
        <f t="shared" ref="O1163" si="850">H1163*M1163</f>
        <v>0</v>
      </c>
      <c r="P1163" s="265">
        <f t="shared" ref="P1163" si="851">H1163*N1163</f>
        <v>0</v>
      </c>
      <c r="Q1163" s="266">
        <f t="shared" ref="Q1163" si="852">O1163+P1163</f>
        <v>0</v>
      </c>
      <c r="R1163" s="274"/>
    </row>
    <row r="1164" spans="1:18" x14ac:dyDescent="0.3">
      <c r="A1164" s="74" t="str">
        <f>IF(F1164="","", COUNTA($F$17:F1164))</f>
        <v/>
      </c>
      <c r="B1164" s="27"/>
      <c r="C1164" s="27"/>
      <c r="D1164" s="40"/>
      <c r="E1164" s="154"/>
      <c r="F1164" s="155"/>
      <c r="G1164" s="155"/>
      <c r="H1164" s="156"/>
      <c r="I1164" s="155"/>
      <c r="J1164" s="10"/>
      <c r="K1164" s="203"/>
      <c r="L1164" s="10"/>
      <c r="M1164" s="12"/>
      <c r="N1164" s="12"/>
      <c r="O1164" s="12"/>
      <c r="P1164" s="12"/>
      <c r="Q1164" s="13"/>
      <c r="R1164" s="80"/>
    </row>
    <row r="1165" spans="1:18" ht="17.399999999999999" x14ac:dyDescent="0.3">
      <c r="A1165" s="74" t="str">
        <f>IF(F1165="","", COUNTA($F$17:F1165))</f>
        <v/>
      </c>
      <c r="B1165" s="14"/>
      <c r="C1165" s="14"/>
      <c r="D1165" s="15"/>
      <c r="E1165" s="434" t="s">
        <v>36</v>
      </c>
      <c r="F1165" s="152"/>
      <c r="G1165" s="152"/>
      <c r="H1165" s="157"/>
      <c r="I1165" s="152"/>
      <c r="J1165" s="16"/>
      <c r="K1165" s="434">
        <f>SUM(K1084:K1164)</f>
        <v>0</v>
      </c>
      <c r="L1165" s="243"/>
      <c r="M1165" s="244"/>
      <c r="N1165" s="244"/>
      <c r="O1165" s="435">
        <f>SUM(O1082:O1164)</f>
        <v>0</v>
      </c>
      <c r="P1165" s="435">
        <f>SUM(P1082:P1164)</f>
        <v>0</v>
      </c>
      <c r="Q1165" s="245"/>
      <c r="R1165" s="435">
        <f>SUM(Q1083:Q1165)</f>
        <v>0</v>
      </c>
    </row>
    <row r="1166" spans="1:18" x14ac:dyDescent="0.3">
      <c r="A1166" s="74" t="str">
        <f>IF(F1166="","", COUNTA($F$17:F1166))</f>
        <v/>
      </c>
      <c r="B1166" s="20"/>
      <c r="C1166" s="20"/>
      <c r="D1166" s="21"/>
      <c r="E1166" s="137"/>
      <c r="F1166" s="153"/>
      <c r="G1166" s="153"/>
      <c r="H1166" s="158"/>
      <c r="I1166" s="153"/>
      <c r="J1166" s="23"/>
      <c r="K1166" s="206"/>
      <c r="L1166" s="23"/>
      <c r="M1166" s="25"/>
      <c r="N1166" s="25"/>
      <c r="O1166" s="25"/>
      <c r="P1166" s="25"/>
      <c r="Q1166" s="26"/>
      <c r="R1166" s="79"/>
    </row>
    <row r="1167" spans="1:18" ht="17.399999999999999" x14ac:dyDescent="0.3">
      <c r="A1167" s="2" t="str">
        <f>IF(F1167="","", COUNTA($F$17:F1167))</f>
        <v/>
      </c>
      <c r="B1167" s="2"/>
      <c r="C1167" s="2"/>
      <c r="D1167" s="3">
        <v>260000</v>
      </c>
      <c r="E1167" s="150" t="s">
        <v>37</v>
      </c>
      <c r="F1167" s="150"/>
      <c r="G1167" s="150"/>
      <c r="H1167" s="150"/>
      <c r="I1167" s="151"/>
      <c r="J1167" s="5"/>
      <c r="K1167" s="202"/>
      <c r="L1167" s="5"/>
      <c r="M1167" s="5"/>
      <c r="N1167" s="5"/>
      <c r="O1167" s="5"/>
      <c r="P1167" s="5"/>
      <c r="Q1167" s="6"/>
      <c r="R1167" s="73"/>
    </row>
    <row r="1168" spans="1:18" x14ac:dyDescent="0.3">
      <c r="A1168" s="74"/>
      <c r="B1168" s="29"/>
      <c r="C1168" s="29"/>
      <c r="D1168" s="34"/>
      <c r="E1168" s="424" t="s">
        <v>1140</v>
      </c>
      <c r="F1168" s="423"/>
      <c r="G1168" s="419"/>
      <c r="H1168" s="420"/>
      <c r="I1168" s="419"/>
      <c r="J1168" s="205"/>
      <c r="K1168" s="206"/>
      <c r="L1168" s="205"/>
      <c r="M1168" s="206"/>
      <c r="N1168" s="206"/>
      <c r="O1168" s="206"/>
      <c r="P1168" s="206"/>
      <c r="Q1168" s="207"/>
      <c r="R1168" s="211"/>
    </row>
    <row r="1169" spans="1:18" x14ac:dyDescent="0.3">
      <c r="A1169" s="273">
        <f>IF(F1169="","", COUNTA($F$17:F1169))</f>
        <v>916</v>
      </c>
      <c r="B1169" s="29"/>
      <c r="C1169" s="29"/>
      <c r="D1169" s="34"/>
      <c r="E1169" s="425" t="s">
        <v>1141</v>
      </c>
      <c r="F1169" s="422">
        <v>1795</v>
      </c>
      <c r="G1169" s="272">
        <v>0</v>
      </c>
      <c r="H1169" s="264">
        <f t="shared" ref="H1169:H1181" si="853">F1169+G1169*F1169</f>
        <v>1795</v>
      </c>
      <c r="I1169" s="263" t="s">
        <v>104</v>
      </c>
      <c r="J1169" s="223" t="s">
        <v>90</v>
      </c>
      <c r="K1169" s="223" t="s">
        <v>90</v>
      </c>
      <c r="L1169" s="224">
        <v>0</v>
      </c>
      <c r="M1169" s="265">
        <v>0</v>
      </c>
      <c r="N1169" s="265">
        <v>0</v>
      </c>
      <c r="O1169" s="265">
        <f t="shared" ref="O1169:O1181" si="854">H1169*M1169</f>
        <v>0</v>
      </c>
      <c r="P1169" s="265">
        <f t="shared" ref="P1169:P1181" si="855">H1169*N1169</f>
        <v>0</v>
      </c>
      <c r="Q1169" s="266">
        <f t="shared" ref="Q1169:Q1181" si="856">O1169+P1169</f>
        <v>0</v>
      </c>
      <c r="R1169" s="274"/>
    </row>
    <row r="1170" spans="1:18" x14ac:dyDescent="0.3">
      <c r="A1170" s="273">
        <f>IF(F1170="","", COUNTA($F$17:F1170))</f>
        <v>917</v>
      </c>
      <c r="B1170" s="29"/>
      <c r="C1170" s="29"/>
      <c r="D1170" s="34"/>
      <c r="E1170" s="425" t="s">
        <v>1142</v>
      </c>
      <c r="F1170" s="422">
        <v>141</v>
      </c>
      <c r="G1170" s="272">
        <v>0</v>
      </c>
      <c r="H1170" s="264">
        <f t="shared" si="853"/>
        <v>141</v>
      </c>
      <c r="I1170" s="263" t="s">
        <v>104</v>
      </c>
      <c r="J1170" s="223" t="s">
        <v>90</v>
      </c>
      <c r="K1170" s="223" t="s">
        <v>90</v>
      </c>
      <c r="L1170" s="224">
        <v>0</v>
      </c>
      <c r="M1170" s="265">
        <v>0</v>
      </c>
      <c r="N1170" s="265">
        <v>0</v>
      </c>
      <c r="O1170" s="265">
        <f t="shared" si="854"/>
        <v>0</v>
      </c>
      <c r="P1170" s="265">
        <f t="shared" si="855"/>
        <v>0</v>
      </c>
      <c r="Q1170" s="266">
        <f t="shared" si="856"/>
        <v>0</v>
      </c>
      <c r="R1170" s="274"/>
    </row>
    <row r="1171" spans="1:18" s="164" customFormat="1" x14ac:dyDescent="0.3">
      <c r="A1171" s="273">
        <f>IF(F1171="","", COUNTA($F$17:F1171))</f>
        <v>918</v>
      </c>
      <c r="B1171" s="167"/>
      <c r="C1171" s="167"/>
      <c r="D1171" s="168"/>
      <c r="E1171" s="425" t="s">
        <v>1143</v>
      </c>
      <c r="F1171" s="422">
        <v>948</v>
      </c>
      <c r="G1171" s="272">
        <v>0</v>
      </c>
      <c r="H1171" s="264">
        <f t="shared" si="853"/>
        <v>948</v>
      </c>
      <c r="I1171" s="263" t="s">
        <v>104</v>
      </c>
      <c r="J1171" s="223" t="s">
        <v>90</v>
      </c>
      <c r="K1171" s="223" t="s">
        <v>90</v>
      </c>
      <c r="L1171" s="224">
        <v>0</v>
      </c>
      <c r="M1171" s="265">
        <v>0</v>
      </c>
      <c r="N1171" s="265">
        <v>0</v>
      </c>
      <c r="O1171" s="265">
        <f t="shared" si="854"/>
        <v>0</v>
      </c>
      <c r="P1171" s="265">
        <f t="shared" si="855"/>
        <v>0</v>
      </c>
      <c r="Q1171" s="266">
        <f t="shared" si="856"/>
        <v>0</v>
      </c>
      <c r="R1171" s="274"/>
    </row>
    <row r="1172" spans="1:18" s="164" customFormat="1" x14ac:dyDescent="0.3">
      <c r="A1172" s="273">
        <f>IF(F1172="","", COUNTA($F$17:F1172))</f>
        <v>919</v>
      </c>
      <c r="B1172" s="167"/>
      <c r="C1172" s="167"/>
      <c r="D1172" s="168"/>
      <c r="E1172" s="425" t="s">
        <v>1144</v>
      </c>
      <c r="F1172" s="422">
        <v>594</v>
      </c>
      <c r="G1172" s="272">
        <v>0</v>
      </c>
      <c r="H1172" s="264">
        <f t="shared" si="853"/>
        <v>594</v>
      </c>
      <c r="I1172" s="263" t="s">
        <v>104</v>
      </c>
      <c r="J1172" s="223" t="s">
        <v>90</v>
      </c>
      <c r="K1172" s="223" t="s">
        <v>90</v>
      </c>
      <c r="L1172" s="224">
        <v>0</v>
      </c>
      <c r="M1172" s="265">
        <v>0</v>
      </c>
      <c r="N1172" s="265">
        <v>0</v>
      </c>
      <c r="O1172" s="265">
        <f t="shared" si="854"/>
        <v>0</v>
      </c>
      <c r="P1172" s="265">
        <f t="shared" si="855"/>
        <v>0</v>
      </c>
      <c r="Q1172" s="266">
        <f t="shared" si="856"/>
        <v>0</v>
      </c>
      <c r="R1172" s="274"/>
    </row>
    <row r="1173" spans="1:18" s="164" customFormat="1" x14ac:dyDescent="0.3">
      <c r="A1173" s="273">
        <f>IF(F1173="","", COUNTA($F$17:F1173))</f>
        <v>920</v>
      </c>
      <c r="B1173" s="167"/>
      <c r="C1173" s="167"/>
      <c r="D1173" s="168"/>
      <c r="E1173" s="425" t="s">
        <v>166</v>
      </c>
      <c r="F1173" s="422">
        <v>149</v>
      </c>
      <c r="G1173" s="272">
        <v>0</v>
      </c>
      <c r="H1173" s="264">
        <f t="shared" si="853"/>
        <v>149</v>
      </c>
      <c r="I1173" s="263" t="s">
        <v>104</v>
      </c>
      <c r="J1173" s="223" t="s">
        <v>90</v>
      </c>
      <c r="K1173" s="223" t="s">
        <v>90</v>
      </c>
      <c r="L1173" s="224">
        <v>0</v>
      </c>
      <c r="M1173" s="265">
        <v>0</v>
      </c>
      <c r="N1173" s="265">
        <v>0</v>
      </c>
      <c r="O1173" s="265">
        <f t="shared" si="854"/>
        <v>0</v>
      </c>
      <c r="P1173" s="265">
        <f t="shared" si="855"/>
        <v>0</v>
      </c>
      <c r="Q1173" s="266">
        <f t="shared" si="856"/>
        <v>0</v>
      </c>
      <c r="R1173" s="274"/>
    </row>
    <row r="1174" spans="1:18" s="164" customFormat="1" x14ac:dyDescent="0.3">
      <c r="A1174" s="273">
        <f>IF(F1174="","", COUNTA($F$17:F1174))</f>
        <v>921</v>
      </c>
      <c r="B1174" s="167"/>
      <c r="C1174" s="167"/>
      <c r="D1174" s="168"/>
      <c r="E1174" s="425" t="s">
        <v>1145</v>
      </c>
      <c r="F1174" s="422">
        <v>132</v>
      </c>
      <c r="G1174" s="272">
        <v>0</v>
      </c>
      <c r="H1174" s="264">
        <f t="shared" si="853"/>
        <v>132</v>
      </c>
      <c r="I1174" s="263" t="s">
        <v>104</v>
      </c>
      <c r="J1174" s="223" t="s">
        <v>90</v>
      </c>
      <c r="K1174" s="223" t="s">
        <v>90</v>
      </c>
      <c r="L1174" s="224">
        <v>0</v>
      </c>
      <c r="M1174" s="265">
        <v>0</v>
      </c>
      <c r="N1174" s="265">
        <v>0</v>
      </c>
      <c r="O1174" s="265">
        <f t="shared" si="854"/>
        <v>0</v>
      </c>
      <c r="P1174" s="265">
        <f t="shared" si="855"/>
        <v>0</v>
      </c>
      <c r="Q1174" s="266">
        <f t="shared" si="856"/>
        <v>0</v>
      </c>
      <c r="R1174" s="274"/>
    </row>
    <row r="1175" spans="1:18" s="164" customFormat="1" x14ac:dyDescent="0.3">
      <c r="A1175" s="273">
        <f>IF(F1175="","", COUNTA($F$17:F1175))</f>
        <v>922</v>
      </c>
      <c r="B1175" s="167"/>
      <c r="C1175" s="167"/>
      <c r="D1175" s="168"/>
      <c r="E1175" s="425" t="s">
        <v>1146</v>
      </c>
      <c r="F1175" s="422">
        <v>138</v>
      </c>
      <c r="G1175" s="272">
        <v>0</v>
      </c>
      <c r="H1175" s="264">
        <f t="shared" si="853"/>
        <v>138</v>
      </c>
      <c r="I1175" s="263" t="s">
        <v>104</v>
      </c>
      <c r="J1175" s="223" t="s">
        <v>90</v>
      </c>
      <c r="K1175" s="223" t="s">
        <v>90</v>
      </c>
      <c r="L1175" s="224">
        <v>0</v>
      </c>
      <c r="M1175" s="265">
        <v>0</v>
      </c>
      <c r="N1175" s="265">
        <v>0</v>
      </c>
      <c r="O1175" s="265">
        <f t="shared" si="854"/>
        <v>0</v>
      </c>
      <c r="P1175" s="265">
        <f t="shared" si="855"/>
        <v>0</v>
      </c>
      <c r="Q1175" s="266">
        <f t="shared" si="856"/>
        <v>0</v>
      </c>
      <c r="R1175" s="274"/>
    </row>
    <row r="1176" spans="1:18" s="164" customFormat="1" x14ac:dyDescent="0.3">
      <c r="A1176" s="273">
        <f>IF(F1176="","", COUNTA($F$17:F1176))</f>
        <v>923</v>
      </c>
      <c r="B1176" s="167"/>
      <c r="C1176" s="167"/>
      <c r="D1176" s="168"/>
      <c r="E1176" s="425" t="s">
        <v>1147</v>
      </c>
      <c r="F1176" s="422">
        <v>132</v>
      </c>
      <c r="G1176" s="272">
        <v>0</v>
      </c>
      <c r="H1176" s="264">
        <f t="shared" si="853"/>
        <v>132</v>
      </c>
      <c r="I1176" s="263" t="s">
        <v>104</v>
      </c>
      <c r="J1176" s="223" t="s">
        <v>90</v>
      </c>
      <c r="K1176" s="223" t="s">
        <v>90</v>
      </c>
      <c r="L1176" s="224">
        <v>0</v>
      </c>
      <c r="M1176" s="265">
        <v>0</v>
      </c>
      <c r="N1176" s="265">
        <v>0</v>
      </c>
      <c r="O1176" s="265">
        <f t="shared" si="854"/>
        <v>0</v>
      </c>
      <c r="P1176" s="265">
        <f t="shared" si="855"/>
        <v>0</v>
      </c>
      <c r="Q1176" s="266">
        <f t="shared" si="856"/>
        <v>0</v>
      </c>
      <c r="R1176" s="274"/>
    </row>
    <row r="1177" spans="1:18" s="164" customFormat="1" x14ac:dyDescent="0.3">
      <c r="A1177" s="273">
        <f>IF(F1177="","", COUNTA($F$17:F1177))</f>
        <v>924</v>
      </c>
      <c r="B1177" s="167"/>
      <c r="C1177" s="167"/>
      <c r="D1177" s="168"/>
      <c r="E1177" s="425" t="s">
        <v>1148</v>
      </c>
      <c r="F1177" s="422">
        <v>386</v>
      </c>
      <c r="G1177" s="272">
        <v>0</v>
      </c>
      <c r="H1177" s="264">
        <f t="shared" si="853"/>
        <v>386</v>
      </c>
      <c r="I1177" s="263" t="s">
        <v>104</v>
      </c>
      <c r="J1177" s="223" t="s">
        <v>90</v>
      </c>
      <c r="K1177" s="223" t="s">
        <v>90</v>
      </c>
      <c r="L1177" s="224">
        <v>0</v>
      </c>
      <c r="M1177" s="265">
        <v>0</v>
      </c>
      <c r="N1177" s="265">
        <v>0</v>
      </c>
      <c r="O1177" s="265">
        <f t="shared" si="854"/>
        <v>0</v>
      </c>
      <c r="P1177" s="265">
        <f t="shared" si="855"/>
        <v>0</v>
      </c>
      <c r="Q1177" s="266">
        <f t="shared" si="856"/>
        <v>0</v>
      </c>
      <c r="R1177" s="274"/>
    </row>
    <row r="1178" spans="1:18" s="164" customFormat="1" x14ac:dyDescent="0.3">
      <c r="A1178" s="273">
        <f>IF(F1178="","", COUNTA($F$17:F1178))</f>
        <v>925</v>
      </c>
      <c r="B1178" s="167"/>
      <c r="C1178" s="167"/>
      <c r="D1178" s="168"/>
      <c r="E1178" s="425" t="s">
        <v>1149</v>
      </c>
      <c r="F1178" s="422">
        <v>198</v>
      </c>
      <c r="G1178" s="272">
        <v>0</v>
      </c>
      <c r="H1178" s="264">
        <f t="shared" si="853"/>
        <v>198</v>
      </c>
      <c r="I1178" s="263" t="s">
        <v>104</v>
      </c>
      <c r="J1178" s="223" t="s">
        <v>90</v>
      </c>
      <c r="K1178" s="223" t="s">
        <v>90</v>
      </c>
      <c r="L1178" s="224">
        <v>0</v>
      </c>
      <c r="M1178" s="265">
        <v>0</v>
      </c>
      <c r="N1178" s="265">
        <v>0</v>
      </c>
      <c r="O1178" s="265">
        <f t="shared" si="854"/>
        <v>0</v>
      </c>
      <c r="P1178" s="265">
        <f t="shared" si="855"/>
        <v>0</v>
      </c>
      <c r="Q1178" s="266">
        <f t="shared" si="856"/>
        <v>0</v>
      </c>
      <c r="R1178" s="274"/>
    </row>
    <row r="1179" spans="1:18" s="164" customFormat="1" x14ac:dyDescent="0.3">
      <c r="A1179" s="273">
        <f>IF(F1179="","", COUNTA($F$17:F1179))</f>
        <v>926</v>
      </c>
      <c r="B1179" s="167"/>
      <c r="C1179" s="167"/>
      <c r="D1179" s="168"/>
      <c r="E1179" s="425" t="s">
        <v>1150</v>
      </c>
      <c r="F1179" s="422">
        <v>295</v>
      </c>
      <c r="G1179" s="272">
        <v>0</v>
      </c>
      <c r="H1179" s="264">
        <f t="shared" si="853"/>
        <v>295</v>
      </c>
      <c r="I1179" s="263" t="s">
        <v>104</v>
      </c>
      <c r="J1179" s="223" t="s">
        <v>90</v>
      </c>
      <c r="K1179" s="223" t="s">
        <v>90</v>
      </c>
      <c r="L1179" s="224">
        <v>0</v>
      </c>
      <c r="M1179" s="265">
        <v>0</v>
      </c>
      <c r="N1179" s="265">
        <v>0</v>
      </c>
      <c r="O1179" s="265">
        <f t="shared" si="854"/>
        <v>0</v>
      </c>
      <c r="P1179" s="265">
        <f t="shared" si="855"/>
        <v>0</v>
      </c>
      <c r="Q1179" s="266">
        <f t="shared" si="856"/>
        <v>0</v>
      </c>
      <c r="R1179" s="274"/>
    </row>
    <row r="1180" spans="1:18" s="164" customFormat="1" x14ac:dyDescent="0.3">
      <c r="A1180" s="273">
        <f>IF(F1180="","", COUNTA($F$17:F1180))</f>
        <v>927</v>
      </c>
      <c r="B1180" s="167"/>
      <c r="C1180" s="167"/>
      <c r="D1180" s="168"/>
      <c r="E1180" s="425" t="s">
        <v>1148</v>
      </c>
      <c r="F1180" s="422">
        <v>206</v>
      </c>
      <c r="G1180" s="272">
        <v>0</v>
      </c>
      <c r="H1180" s="264">
        <f t="shared" si="853"/>
        <v>206</v>
      </c>
      <c r="I1180" s="263" t="s">
        <v>104</v>
      </c>
      <c r="J1180" s="223" t="s">
        <v>90</v>
      </c>
      <c r="K1180" s="223" t="s">
        <v>90</v>
      </c>
      <c r="L1180" s="224">
        <v>0</v>
      </c>
      <c r="M1180" s="265">
        <v>0</v>
      </c>
      <c r="N1180" s="265">
        <v>0</v>
      </c>
      <c r="O1180" s="265">
        <f t="shared" si="854"/>
        <v>0</v>
      </c>
      <c r="P1180" s="265">
        <f t="shared" si="855"/>
        <v>0</v>
      </c>
      <c r="Q1180" s="266">
        <f t="shared" si="856"/>
        <v>0</v>
      </c>
      <c r="R1180" s="274"/>
    </row>
    <row r="1181" spans="1:18" s="164" customFormat="1" x14ac:dyDescent="0.3">
      <c r="A1181" s="273">
        <f>IF(F1181="","", COUNTA($F$17:F1181))</f>
        <v>928</v>
      </c>
      <c r="B1181" s="167"/>
      <c r="C1181" s="167"/>
      <c r="D1181" s="168"/>
      <c r="E1181" s="425" t="s">
        <v>1149</v>
      </c>
      <c r="F1181" s="422">
        <v>93</v>
      </c>
      <c r="G1181" s="272">
        <v>0</v>
      </c>
      <c r="H1181" s="264">
        <f t="shared" si="853"/>
        <v>93</v>
      </c>
      <c r="I1181" s="263" t="s">
        <v>104</v>
      </c>
      <c r="J1181" s="223" t="s">
        <v>90</v>
      </c>
      <c r="K1181" s="223" t="s">
        <v>90</v>
      </c>
      <c r="L1181" s="224">
        <v>0</v>
      </c>
      <c r="M1181" s="265">
        <v>0</v>
      </c>
      <c r="N1181" s="265">
        <v>0</v>
      </c>
      <c r="O1181" s="265">
        <f t="shared" si="854"/>
        <v>0</v>
      </c>
      <c r="P1181" s="265">
        <f t="shared" si="855"/>
        <v>0</v>
      </c>
      <c r="Q1181" s="266">
        <f t="shared" si="856"/>
        <v>0</v>
      </c>
      <c r="R1181" s="274"/>
    </row>
    <row r="1182" spans="1:18" s="164" customFormat="1" x14ac:dyDescent="0.3">
      <c r="A1182" s="209"/>
      <c r="B1182" s="167"/>
      <c r="C1182" s="167"/>
      <c r="D1182" s="168"/>
      <c r="E1182" s="424" t="s">
        <v>167</v>
      </c>
      <c r="F1182" s="423"/>
      <c r="G1182" s="419"/>
      <c r="H1182" s="420"/>
      <c r="I1182" s="419"/>
      <c r="J1182" s="223"/>
      <c r="K1182" s="223"/>
      <c r="L1182" s="224"/>
      <c r="M1182" s="203"/>
      <c r="N1182" s="203"/>
      <c r="O1182" s="203"/>
      <c r="P1182" s="203"/>
      <c r="Q1182" s="204"/>
      <c r="R1182" s="210"/>
    </row>
    <row r="1183" spans="1:18" s="164" customFormat="1" x14ac:dyDescent="0.3">
      <c r="A1183" s="273">
        <f>IF(F1183="","", COUNTA($F$17:F1183))</f>
        <v>929</v>
      </c>
      <c r="B1183" s="167"/>
      <c r="C1183" s="167"/>
      <c r="D1183" s="168"/>
      <c r="E1183" s="425" t="s">
        <v>168</v>
      </c>
      <c r="F1183" s="422">
        <v>1883</v>
      </c>
      <c r="G1183" s="272">
        <v>0</v>
      </c>
      <c r="H1183" s="264">
        <f t="shared" ref="H1183:H1189" si="857">F1183+G1183*F1183</f>
        <v>1883</v>
      </c>
      <c r="I1183" s="263" t="s">
        <v>104</v>
      </c>
      <c r="J1183" s="223" t="s">
        <v>90</v>
      </c>
      <c r="K1183" s="223" t="s">
        <v>90</v>
      </c>
      <c r="L1183" s="224">
        <v>0</v>
      </c>
      <c r="M1183" s="265">
        <v>0</v>
      </c>
      <c r="N1183" s="265">
        <v>0</v>
      </c>
      <c r="O1183" s="265">
        <f t="shared" ref="O1183:O1189" si="858">H1183*M1183</f>
        <v>0</v>
      </c>
      <c r="P1183" s="265">
        <f t="shared" ref="P1183:P1189" si="859">H1183*N1183</f>
        <v>0</v>
      </c>
      <c r="Q1183" s="266">
        <f t="shared" ref="Q1183:Q1189" si="860">O1183+P1183</f>
        <v>0</v>
      </c>
      <c r="R1183" s="274"/>
    </row>
    <row r="1184" spans="1:18" s="164" customFormat="1" x14ac:dyDescent="0.3">
      <c r="A1184" s="273">
        <f>IF(F1184="","", COUNTA($F$17:F1184))</f>
        <v>930</v>
      </c>
      <c r="B1184" s="167"/>
      <c r="C1184" s="167"/>
      <c r="D1184" s="168"/>
      <c r="E1184" s="425" t="s">
        <v>1151</v>
      </c>
      <c r="F1184" s="422">
        <v>8</v>
      </c>
      <c r="G1184" s="272">
        <v>0</v>
      </c>
      <c r="H1184" s="264">
        <f t="shared" si="857"/>
        <v>8</v>
      </c>
      <c r="I1184" s="263" t="s">
        <v>104</v>
      </c>
      <c r="J1184" s="223" t="s">
        <v>90</v>
      </c>
      <c r="K1184" s="223" t="s">
        <v>90</v>
      </c>
      <c r="L1184" s="224">
        <v>0</v>
      </c>
      <c r="M1184" s="265">
        <v>0</v>
      </c>
      <c r="N1184" s="265">
        <v>0</v>
      </c>
      <c r="O1184" s="265">
        <f t="shared" si="858"/>
        <v>0</v>
      </c>
      <c r="P1184" s="265">
        <f t="shared" si="859"/>
        <v>0</v>
      </c>
      <c r="Q1184" s="266">
        <f t="shared" si="860"/>
        <v>0</v>
      </c>
      <c r="R1184" s="274"/>
    </row>
    <row r="1185" spans="1:18" s="164" customFormat="1" x14ac:dyDescent="0.3">
      <c r="A1185" s="273">
        <f>IF(F1185="","", COUNTA($F$17:F1185))</f>
        <v>931</v>
      </c>
      <c r="B1185" s="167"/>
      <c r="C1185" s="167"/>
      <c r="D1185" s="168"/>
      <c r="E1185" s="425" t="s">
        <v>1152</v>
      </c>
      <c r="F1185" s="422">
        <v>137</v>
      </c>
      <c r="G1185" s="272">
        <v>0</v>
      </c>
      <c r="H1185" s="264">
        <f t="shared" si="857"/>
        <v>137</v>
      </c>
      <c r="I1185" s="263" t="s">
        <v>104</v>
      </c>
      <c r="J1185" s="223" t="s">
        <v>90</v>
      </c>
      <c r="K1185" s="223" t="s">
        <v>90</v>
      </c>
      <c r="L1185" s="224">
        <v>0</v>
      </c>
      <c r="M1185" s="265">
        <v>0</v>
      </c>
      <c r="N1185" s="265">
        <v>0</v>
      </c>
      <c r="O1185" s="265">
        <f t="shared" si="858"/>
        <v>0</v>
      </c>
      <c r="P1185" s="265">
        <f t="shared" si="859"/>
        <v>0</v>
      </c>
      <c r="Q1185" s="266">
        <f t="shared" si="860"/>
        <v>0</v>
      </c>
      <c r="R1185" s="274"/>
    </row>
    <row r="1186" spans="1:18" s="164" customFormat="1" x14ac:dyDescent="0.3">
      <c r="A1186" s="273">
        <f>IF(F1186="","", COUNTA($F$17:F1186))</f>
        <v>932</v>
      </c>
      <c r="B1186" s="167"/>
      <c r="C1186" s="167"/>
      <c r="D1186" s="168"/>
      <c r="E1186" s="425" t="s">
        <v>1153</v>
      </c>
      <c r="F1186" s="422">
        <v>286</v>
      </c>
      <c r="G1186" s="272">
        <v>0</v>
      </c>
      <c r="H1186" s="264">
        <f t="shared" si="857"/>
        <v>286</v>
      </c>
      <c r="I1186" s="263" t="s">
        <v>104</v>
      </c>
      <c r="J1186" s="223" t="s">
        <v>90</v>
      </c>
      <c r="K1186" s="223" t="s">
        <v>90</v>
      </c>
      <c r="L1186" s="224">
        <v>0</v>
      </c>
      <c r="M1186" s="265">
        <v>0</v>
      </c>
      <c r="N1186" s="265">
        <v>0</v>
      </c>
      <c r="O1186" s="265">
        <f t="shared" si="858"/>
        <v>0</v>
      </c>
      <c r="P1186" s="265">
        <f t="shared" si="859"/>
        <v>0</v>
      </c>
      <c r="Q1186" s="266">
        <f t="shared" si="860"/>
        <v>0</v>
      </c>
      <c r="R1186" s="274"/>
    </row>
    <row r="1187" spans="1:18" s="164" customFormat="1" x14ac:dyDescent="0.3">
      <c r="A1187" s="273">
        <f>IF(F1187="","", COUNTA($F$17:F1187))</f>
        <v>933</v>
      </c>
      <c r="B1187" s="167"/>
      <c r="C1187" s="167"/>
      <c r="D1187" s="168"/>
      <c r="E1187" s="425" t="s">
        <v>1154</v>
      </c>
      <c r="F1187" s="422">
        <v>3</v>
      </c>
      <c r="G1187" s="272">
        <v>0</v>
      </c>
      <c r="H1187" s="264">
        <f t="shared" si="857"/>
        <v>3</v>
      </c>
      <c r="I1187" s="263" t="s">
        <v>104</v>
      </c>
      <c r="J1187" s="223" t="s">
        <v>90</v>
      </c>
      <c r="K1187" s="223" t="s">
        <v>90</v>
      </c>
      <c r="L1187" s="224">
        <v>0</v>
      </c>
      <c r="M1187" s="265">
        <v>0</v>
      </c>
      <c r="N1187" s="265">
        <v>0</v>
      </c>
      <c r="O1187" s="265">
        <f t="shared" si="858"/>
        <v>0</v>
      </c>
      <c r="P1187" s="265">
        <f t="shared" si="859"/>
        <v>0</v>
      </c>
      <c r="Q1187" s="266">
        <f t="shared" si="860"/>
        <v>0</v>
      </c>
      <c r="R1187" s="274"/>
    </row>
    <row r="1188" spans="1:18" s="164" customFormat="1" x14ac:dyDescent="0.3">
      <c r="A1188" s="273">
        <f>IF(F1188="","", COUNTA($F$17:F1188))</f>
        <v>934</v>
      </c>
      <c r="B1188" s="167"/>
      <c r="C1188" s="167"/>
      <c r="D1188" s="168"/>
      <c r="E1188" s="425" t="s">
        <v>1155</v>
      </c>
      <c r="F1188" s="422">
        <v>3</v>
      </c>
      <c r="G1188" s="272">
        <v>0</v>
      </c>
      <c r="H1188" s="264">
        <f t="shared" si="857"/>
        <v>3</v>
      </c>
      <c r="I1188" s="263" t="s">
        <v>104</v>
      </c>
      <c r="J1188" s="223" t="s">
        <v>90</v>
      </c>
      <c r="K1188" s="223" t="s">
        <v>90</v>
      </c>
      <c r="L1188" s="224">
        <v>0</v>
      </c>
      <c r="M1188" s="265">
        <v>0</v>
      </c>
      <c r="N1188" s="265">
        <v>0</v>
      </c>
      <c r="O1188" s="265">
        <f t="shared" si="858"/>
        <v>0</v>
      </c>
      <c r="P1188" s="265">
        <f t="shared" si="859"/>
        <v>0</v>
      </c>
      <c r="Q1188" s="266">
        <f t="shared" si="860"/>
        <v>0</v>
      </c>
      <c r="R1188" s="274"/>
    </row>
    <row r="1189" spans="1:18" s="164" customFormat="1" ht="31.2" x14ac:dyDescent="0.3">
      <c r="A1189" s="273">
        <f>IF(F1189="","", COUNTA($F$17:F1189))</f>
        <v>935</v>
      </c>
      <c r="B1189" s="167"/>
      <c r="C1189" s="167"/>
      <c r="D1189" s="168"/>
      <c r="E1189" s="426" t="s">
        <v>1156</v>
      </c>
      <c r="F1189" s="422">
        <v>2</v>
      </c>
      <c r="G1189" s="272">
        <v>0</v>
      </c>
      <c r="H1189" s="264">
        <f t="shared" si="857"/>
        <v>2</v>
      </c>
      <c r="I1189" s="263" t="s">
        <v>104</v>
      </c>
      <c r="J1189" s="223" t="s">
        <v>90</v>
      </c>
      <c r="K1189" s="223" t="s">
        <v>90</v>
      </c>
      <c r="L1189" s="224">
        <v>0</v>
      </c>
      <c r="M1189" s="265">
        <v>0</v>
      </c>
      <c r="N1189" s="265">
        <v>0</v>
      </c>
      <c r="O1189" s="265">
        <f t="shared" si="858"/>
        <v>0</v>
      </c>
      <c r="P1189" s="265">
        <f t="shared" si="859"/>
        <v>0</v>
      </c>
      <c r="Q1189" s="266">
        <f t="shared" si="860"/>
        <v>0</v>
      </c>
      <c r="R1189" s="274"/>
    </row>
    <row r="1190" spans="1:18" s="164" customFormat="1" x14ac:dyDescent="0.3">
      <c r="A1190" s="209"/>
      <c r="B1190" s="167"/>
      <c r="C1190" s="167"/>
      <c r="D1190" s="168"/>
      <c r="E1190" s="424" t="s">
        <v>1157</v>
      </c>
      <c r="F1190" s="430"/>
      <c r="G1190" s="419"/>
      <c r="H1190" s="420"/>
      <c r="I1190" s="419"/>
      <c r="J1190" s="223"/>
      <c r="K1190" s="223"/>
      <c r="L1190" s="224"/>
      <c r="M1190" s="203"/>
      <c r="N1190" s="203"/>
      <c r="O1190" s="203"/>
      <c r="P1190" s="203"/>
      <c r="Q1190" s="204"/>
      <c r="R1190" s="210"/>
    </row>
    <row r="1191" spans="1:18" s="164" customFormat="1" x14ac:dyDescent="0.3">
      <c r="A1191" s="273">
        <f>IF(F1191="","", COUNTA($F$17:F1191))</f>
        <v>936</v>
      </c>
      <c r="B1191" s="167"/>
      <c r="C1191" s="167"/>
      <c r="D1191" s="168"/>
      <c r="E1191" s="425" t="s">
        <v>1158</v>
      </c>
      <c r="F1191" s="422">
        <v>2</v>
      </c>
      <c r="G1191" s="272">
        <v>0</v>
      </c>
      <c r="H1191" s="264">
        <f t="shared" ref="H1191:H1196" si="861">F1191+G1191*F1191</f>
        <v>2</v>
      </c>
      <c r="I1191" s="263" t="s">
        <v>104</v>
      </c>
      <c r="J1191" s="223" t="s">
        <v>90</v>
      </c>
      <c r="K1191" s="223" t="s">
        <v>90</v>
      </c>
      <c r="L1191" s="224">
        <v>0</v>
      </c>
      <c r="M1191" s="265">
        <v>0</v>
      </c>
      <c r="N1191" s="265">
        <v>0</v>
      </c>
      <c r="O1191" s="265">
        <f t="shared" ref="O1191:O1196" si="862">H1191*M1191</f>
        <v>0</v>
      </c>
      <c r="P1191" s="265">
        <f t="shared" ref="P1191:P1196" si="863">H1191*N1191</f>
        <v>0</v>
      </c>
      <c r="Q1191" s="266">
        <f t="shared" ref="Q1191:Q1196" si="864">O1191+P1191</f>
        <v>0</v>
      </c>
      <c r="R1191" s="274"/>
    </row>
    <row r="1192" spans="1:18" s="164" customFormat="1" x14ac:dyDescent="0.3">
      <c r="A1192" s="273">
        <f>IF(F1192="","", COUNTA($F$17:F1192))</f>
        <v>937</v>
      </c>
      <c r="B1192" s="167"/>
      <c r="C1192" s="167"/>
      <c r="D1192" s="168"/>
      <c r="E1192" s="425" t="s">
        <v>1159</v>
      </c>
      <c r="F1192" s="422">
        <v>1</v>
      </c>
      <c r="G1192" s="272">
        <v>0</v>
      </c>
      <c r="H1192" s="264">
        <f t="shared" si="861"/>
        <v>1</v>
      </c>
      <c r="I1192" s="263" t="s">
        <v>104</v>
      </c>
      <c r="J1192" s="223" t="s">
        <v>90</v>
      </c>
      <c r="K1192" s="223" t="s">
        <v>90</v>
      </c>
      <c r="L1192" s="224">
        <v>0</v>
      </c>
      <c r="M1192" s="265">
        <v>0</v>
      </c>
      <c r="N1192" s="265">
        <v>0</v>
      </c>
      <c r="O1192" s="265">
        <f t="shared" si="862"/>
        <v>0</v>
      </c>
      <c r="P1192" s="265">
        <f t="shared" si="863"/>
        <v>0</v>
      </c>
      <c r="Q1192" s="266">
        <f t="shared" si="864"/>
        <v>0</v>
      </c>
      <c r="R1192" s="274"/>
    </row>
    <row r="1193" spans="1:18" s="164" customFormat="1" x14ac:dyDescent="0.3">
      <c r="A1193" s="273">
        <f>IF(F1193="","", COUNTA($F$17:F1193))</f>
        <v>938</v>
      </c>
      <c r="B1193" s="167"/>
      <c r="C1193" s="167"/>
      <c r="D1193" s="168"/>
      <c r="E1193" s="425" t="s">
        <v>1160</v>
      </c>
      <c r="F1193" s="422">
        <v>1</v>
      </c>
      <c r="G1193" s="272">
        <v>0</v>
      </c>
      <c r="H1193" s="264">
        <f t="shared" si="861"/>
        <v>1</v>
      </c>
      <c r="I1193" s="263" t="s">
        <v>104</v>
      </c>
      <c r="J1193" s="223" t="s">
        <v>90</v>
      </c>
      <c r="K1193" s="223" t="s">
        <v>90</v>
      </c>
      <c r="L1193" s="224">
        <v>0</v>
      </c>
      <c r="M1193" s="265">
        <v>0</v>
      </c>
      <c r="N1193" s="265">
        <v>0</v>
      </c>
      <c r="O1193" s="265">
        <f t="shared" si="862"/>
        <v>0</v>
      </c>
      <c r="P1193" s="265">
        <f t="shared" si="863"/>
        <v>0</v>
      </c>
      <c r="Q1193" s="266">
        <f t="shared" si="864"/>
        <v>0</v>
      </c>
      <c r="R1193" s="274"/>
    </row>
    <row r="1194" spans="1:18" s="164" customFormat="1" x14ac:dyDescent="0.3">
      <c r="A1194" s="273">
        <f>IF(F1194="","", COUNTA($F$17:F1194))</f>
        <v>939</v>
      </c>
      <c r="B1194" s="167"/>
      <c r="C1194" s="167"/>
      <c r="D1194" s="168"/>
      <c r="E1194" s="425" t="s">
        <v>1161</v>
      </c>
      <c r="F1194" s="422">
        <v>2</v>
      </c>
      <c r="G1194" s="272">
        <v>0</v>
      </c>
      <c r="H1194" s="264">
        <f t="shared" si="861"/>
        <v>2</v>
      </c>
      <c r="I1194" s="263" t="s">
        <v>104</v>
      </c>
      <c r="J1194" s="223" t="s">
        <v>90</v>
      </c>
      <c r="K1194" s="223" t="s">
        <v>90</v>
      </c>
      <c r="L1194" s="224">
        <v>0</v>
      </c>
      <c r="M1194" s="265">
        <v>0</v>
      </c>
      <c r="N1194" s="265">
        <v>0</v>
      </c>
      <c r="O1194" s="265">
        <f t="shared" si="862"/>
        <v>0</v>
      </c>
      <c r="P1194" s="265">
        <f t="shared" si="863"/>
        <v>0</v>
      </c>
      <c r="Q1194" s="266">
        <f t="shared" si="864"/>
        <v>0</v>
      </c>
      <c r="R1194" s="274"/>
    </row>
    <row r="1195" spans="1:18" s="164" customFormat="1" x14ac:dyDescent="0.3">
      <c r="A1195" s="273">
        <f>IF(F1195="","", COUNTA($F$17:F1195))</f>
        <v>940</v>
      </c>
      <c r="B1195" s="167"/>
      <c r="C1195" s="167"/>
      <c r="D1195" s="168"/>
      <c r="E1195" s="425" t="s">
        <v>1162</v>
      </c>
      <c r="F1195" s="422">
        <v>3</v>
      </c>
      <c r="G1195" s="272">
        <v>0</v>
      </c>
      <c r="H1195" s="264">
        <f t="shared" si="861"/>
        <v>3</v>
      </c>
      <c r="I1195" s="263" t="s">
        <v>104</v>
      </c>
      <c r="J1195" s="223" t="s">
        <v>90</v>
      </c>
      <c r="K1195" s="223" t="s">
        <v>90</v>
      </c>
      <c r="L1195" s="224">
        <v>0</v>
      </c>
      <c r="M1195" s="265">
        <v>0</v>
      </c>
      <c r="N1195" s="265">
        <v>0</v>
      </c>
      <c r="O1195" s="265">
        <f t="shared" si="862"/>
        <v>0</v>
      </c>
      <c r="P1195" s="265">
        <f t="shared" si="863"/>
        <v>0</v>
      </c>
      <c r="Q1195" s="266">
        <f t="shared" si="864"/>
        <v>0</v>
      </c>
      <c r="R1195" s="274"/>
    </row>
    <row r="1196" spans="1:18" s="164" customFormat="1" x14ac:dyDescent="0.3">
      <c r="A1196" s="273">
        <f>IF(F1196="","", COUNTA($F$17:F1196))</f>
        <v>941</v>
      </c>
      <c r="B1196" s="167"/>
      <c r="C1196" s="167"/>
      <c r="D1196" s="168"/>
      <c r="E1196" s="425" t="s">
        <v>1163</v>
      </c>
      <c r="F1196" s="422">
        <v>149</v>
      </c>
      <c r="G1196" s="272">
        <v>0</v>
      </c>
      <c r="H1196" s="264">
        <f t="shared" si="861"/>
        <v>149</v>
      </c>
      <c r="I1196" s="263" t="s">
        <v>104</v>
      </c>
      <c r="J1196" s="223" t="s">
        <v>90</v>
      </c>
      <c r="K1196" s="223" t="s">
        <v>90</v>
      </c>
      <c r="L1196" s="224">
        <v>0</v>
      </c>
      <c r="M1196" s="265">
        <v>0</v>
      </c>
      <c r="N1196" s="265">
        <v>0</v>
      </c>
      <c r="O1196" s="265">
        <f t="shared" si="862"/>
        <v>0</v>
      </c>
      <c r="P1196" s="265">
        <f t="shared" si="863"/>
        <v>0</v>
      </c>
      <c r="Q1196" s="266">
        <f t="shared" si="864"/>
        <v>0</v>
      </c>
      <c r="R1196" s="274"/>
    </row>
    <row r="1197" spans="1:18" s="164" customFormat="1" x14ac:dyDescent="0.3">
      <c r="A1197" s="209"/>
      <c r="B1197" s="167"/>
      <c r="C1197" s="167"/>
      <c r="D1197" s="168"/>
      <c r="E1197" s="424" t="s">
        <v>1164</v>
      </c>
      <c r="F1197" s="430"/>
      <c r="G1197" s="419"/>
      <c r="H1197" s="420"/>
      <c r="I1197" s="419"/>
      <c r="J1197" s="223"/>
      <c r="K1197" s="223"/>
      <c r="L1197" s="224"/>
      <c r="M1197" s="203"/>
      <c r="N1197" s="203"/>
      <c r="O1197" s="203"/>
      <c r="P1197" s="203"/>
      <c r="Q1197" s="204"/>
      <c r="R1197" s="210"/>
    </row>
    <row r="1198" spans="1:18" s="164" customFormat="1" x14ac:dyDescent="0.3">
      <c r="A1198" s="273">
        <f>IF(F1198="","", COUNTA($F$17:F1198))</f>
        <v>942</v>
      </c>
      <c r="B1198" s="167"/>
      <c r="C1198" s="167"/>
      <c r="D1198" s="168"/>
      <c r="E1198" s="425" t="s">
        <v>1165</v>
      </c>
      <c r="F1198" s="422">
        <v>377</v>
      </c>
      <c r="G1198" s="272">
        <v>0</v>
      </c>
      <c r="H1198" s="264">
        <f t="shared" ref="H1198:H1206" si="865">F1198+G1198*F1198</f>
        <v>377</v>
      </c>
      <c r="I1198" s="263" t="s">
        <v>104</v>
      </c>
      <c r="J1198" s="223" t="s">
        <v>90</v>
      </c>
      <c r="K1198" s="223" t="s">
        <v>90</v>
      </c>
      <c r="L1198" s="224">
        <v>0</v>
      </c>
      <c r="M1198" s="265">
        <v>0</v>
      </c>
      <c r="N1198" s="265">
        <v>0</v>
      </c>
      <c r="O1198" s="265">
        <f t="shared" ref="O1198:O1206" si="866">H1198*M1198</f>
        <v>0</v>
      </c>
      <c r="P1198" s="265">
        <f t="shared" ref="P1198:P1206" si="867">H1198*N1198</f>
        <v>0</v>
      </c>
      <c r="Q1198" s="266">
        <f t="shared" ref="Q1198:Q1206" si="868">O1198+P1198</f>
        <v>0</v>
      </c>
      <c r="R1198" s="274"/>
    </row>
    <row r="1199" spans="1:18" s="164" customFormat="1" x14ac:dyDescent="0.3">
      <c r="A1199" s="273">
        <f>IF(F1199="","", COUNTA($F$17:F1199))</f>
        <v>943</v>
      </c>
      <c r="B1199" s="167"/>
      <c r="C1199" s="167"/>
      <c r="D1199" s="168"/>
      <c r="E1199" s="425" t="s">
        <v>1166</v>
      </c>
      <c r="F1199" s="422">
        <v>92</v>
      </c>
      <c r="G1199" s="272">
        <v>0</v>
      </c>
      <c r="H1199" s="264">
        <f t="shared" si="865"/>
        <v>92</v>
      </c>
      <c r="I1199" s="263" t="s">
        <v>104</v>
      </c>
      <c r="J1199" s="223" t="s">
        <v>90</v>
      </c>
      <c r="K1199" s="223" t="s">
        <v>90</v>
      </c>
      <c r="L1199" s="224">
        <v>0</v>
      </c>
      <c r="M1199" s="265">
        <v>0</v>
      </c>
      <c r="N1199" s="265">
        <v>0</v>
      </c>
      <c r="O1199" s="265">
        <f t="shared" si="866"/>
        <v>0</v>
      </c>
      <c r="P1199" s="265">
        <f t="shared" si="867"/>
        <v>0</v>
      </c>
      <c r="Q1199" s="266">
        <f t="shared" si="868"/>
        <v>0</v>
      </c>
      <c r="R1199" s="274"/>
    </row>
    <row r="1200" spans="1:18" s="164" customFormat="1" x14ac:dyDescent="0.3">
      <c r="A1200" s="273">
        <f>IF(F1200="","", COUNTA($F$17:F1200))</f>
        <v>944</v>
      </c>
      <c r="B1200" s="167"/>
      <c r="C1200" s="167"/>
      <c r="D1200" s="168"/>
      <c r="E1200" s="425" t="s">
        <v>1167</v>
      </c>
      <c r="F1200" s="422">
        <v>35</v>
      </c>
      <c r="G1200" s="272">
        <v>0</v>
      </c>
      <c r="H1200" s="264">
        <f t="shared" si="865"/>
        <v>35</v>
      </c>
      <c r="I1200" s="263" t="s">
        <v>104</v>
      </c>
      <c r="J1200" s="223" t="s">
        <v>90</v>
      </c>
      <c r="K1200" s="223" t="s">
        <v>90</v>
      </c>
      <c r="L1200" s="224">
        <v>0</v>
      </c>
      <c r="M1200" s="265">
        <v>0</v>
      </c>
      <c r="N1200" s="265">
        <v>0</v>
      </c>
      <c r="O1200" s="265">
        <f t="shared" si="866"/>
        <v>0</v>
      </c>
      <c r="P1200" s="265">
        <f t="shared" si="867"/>
        <v>0</v>
      </c>
      <c r="Q1200" s="266">
        <f t="shared" si="868"/>
        <v>0</v>
      </c>
      <c r="R1200" s="274"/>
    </row>
    <row r="1201" spans="1:18" s="164" customFormat="1" ht="46.8" x14ac:dyDescent="0.3">
      <c r="A1201" s="273">
        <f>IF(F1201="","", COUNTA($F$17:F1201))</f>
        <v>945</v>
      </c>
      <c r="B1201" s="167"/>
      <c r="C1201" s="167"/>
      <c r="D1201" s="168"/>
      <c r="E1201" s="426" t="s">
        <v>1168</v>
      </c>
      <c r="F1201" s="422">
        <v>1</v>
      </c>
      <c r="G1201" s="272">
        <v>0</v>
      </c>
      <c r="H1201" s="264">
        <f t="shared" si="865"/>
        <v>1</v>
      </c>
      <c r="I1201" s="263" t="s">
        <v>104</v>
      </c>
      <c r="J1201" s="223" t="s">
        <v>90</v>
      </c>
      <c r="K1201" s="223" t="s">
        <v>90</v>
      </c>
      <c r="L1201" s="224">
        <v>0</v>
      </c>
      <c r="M1201" s="265">
        <v>0</v>
      </c>
      <c r="N1201" s="265">
        <v>0</v>
      </c>
      <c r="O1201" s="265">
        <f t="shared" si="866"/>
        <v>0</v>
      </c>
      <c r="P1201" s="265">
        <f t="shared" si="867"/>
        <v>0</v>
      </c>
      <c r="Q1201" s="266">
        <f t="shared" si="868"/>
        <v>0</v>
      </c>
      <c r="R1201" s="274"/>
    </row>
    <row r="1202" spans="1:18" s="164" customFormat="1" x14ac:dyDescent="0.3">
      <c r="A1202" s="273">
        <f>IF(F1202="","", COUNTA($F$17:F1202))</f>
        <v>946</v>
      </c>
      <c r="B1202" s="167"/>
      <c r="C1202" s="167"/>
      <c r="D1202" s="168"/>
      <c r="E1202" s="425" t="s">
        <v>1169</v>
      </c>
      <c r="F1202" s="422">
        <v>1</v>
      </c>
      <c r="G1202" s="272">
        <v>0</v>
      </c>
      <c r="H1202" s="264">
        <f t="shared" si="865"/>
        <v>1</v>
      </c>
      <c r="I1202" s="263" t="s">
        <v>104</v>
      </c>
      <c r="J1202" s="223" t="s">
        <v>90</v>
      </c>
      <c r="K1202" s="223" t="s">
        <v>90</v>
      </c>
      <c r="L1202" s="224">
        <v>0</v>
      </c>
      <c r="M1202" s="265">
        <v>0</v>
      </c>
      <c r="N1202" s="265">
        <v>0</v>
      </c>
      <c r="O1202" s="265">
        <f t="shared" si="866"/>
        <v>0</v>
      </c>
      <c r="P1202" s="265">
        <f t="shared" si="867"/>
        <v>0</v>
      </c>
      <c r="Q1202" s="266">
        <f t="shared" si="868"/>
        <v>0</v>
      </c>
      <c r="R1202" s="274"/>
    </row>
    <row r="1203" spans="1:18" s="164" customFormat="1" x14ac:dyDescent="0.3">
      <c r="A1203" s="273">
        <f>IF(F1203="","", COUNTA($F$17:F1203))</f>
        <v>947</v>
      </c>
      <c r="B1203" s="167"/>
      <c r="C1203" s="167"/>
      <c r="D1203" s="168"/>
      <c r="E1203" s="425" t="s">
        <v>1170</v>
      </c>
      <c r="F1203" s="422">
        <v>122</v>
      </c>
      <c r="G1203" s="272">
        <v>0</v>
      </c>
      <c r="H1203" s="264">
        <f t="shared" si="865"/>
        <v>122</v>
      </c>
      <c r="I1203" s="263" t="s">
        <v>104</v>
      </c>
      <c r="J1203" s="223" t="s">
        <v>90</v>
      </c>
      <c r="K1203" s="223" t="s">
        <v>90</v>
      </c>
      <c r="L1203" s="224">
        <v>0</v>
      </c>
      <c r="M1203" s="265">
        <v>0</v>
      </c>
      <c r="N1203" s="265">
        <v>0</v>
      </c>
      <c r="O1203" s="265">
        <f t="shared" si="866"/>
        <v>0</v>
      </c>
      <c r="P1203" s="265">
        <f t="shared" si="867"/>
        <v>0</v>
      </c>
      <c r="Q1203" s="266">
        <f t="shared" si="868"/>
        <v>0</v>
      </c>
      <c r="R1203" s="274"/>
    </row>
    <row r="1204" spans="1:18" s="164" customFormat="1" x14ac:dyDescent="0.3">
      <c r="A1204" s="273">
        <f>IF(F1204="","", COUNTA($F$17:F1204))</f>
        <v>948</v>
      </c>
      <c r="B1204" s="167"/>
      <c r="C1204" s="167"/>
      <c r="D1204" s="168"/>
      <c r="E1204" s="425" t="s">
        <v>1171</v>
      </c>
      <c r="F1204" s="422">
        <v>122</v>
      </c>
      <c r="G1204" s="272">
        <v>0</v>
      </c>
      <c r="H1204" s="264">
        <f t="shared" si="865"/>
        <v>122</v>
      </c>
      <c r="I1204" s="263" t="s">
        <v>104</v>
      </c>
      <c r="J1204" s="223" t="s">
        <v>90</v>
      </c>
      <c r="K1204" s="223" t="s">
        <v>90</v>
      </c>
      <c r="L1204" s="224">
        <v>0</v>
      </c>
      <c r="M1204" s="265">
        <v>0</v>
      </c>
      <c r="N1204" s="265">
        <v>0</v>
      </c>
      <c r="O1204" s="265">
        <f t="shared" si="866"/>
        <v>0</v>
      </c>
      <c r="P1204" s="265">
        <f t="shared" si="867"/>
        <v>0</v>
      </c>
      <c r="Q1204" s="266">
        <f t="shared" si="868"/>
        <v>0</v>
      </c>
      <c r="R1204" s="274"/>
    </row>
    <row r="1205" spans="1:18" s="164" customFormat="1" x14ac:dyDescent="0.3">
      <c r="A1205" s="273">
        <f>IF(F1205="","", COUNTA($F$17:F1205))</f>
        <v>949</v>
      </c>
      <c r="B1205" s="167"/>
      <c r="C1205" s="167"/>
      <c r="D1205" s="168"/>
      <c r="E1205" s="425" t="s">
        <v>1172</v>
      </c>
      <c r="F1205" s="422">
        <v>142</v>
      </c>
      <c r="G1205" s="272">
        <v>0</v>
      </c>
      <c r="H1205" s="264">
        <f t="shared" si="865"/>
        <v>142</v>
      </c>
      <c r="I1205" s="263" t="s">
        <v>104</v>
      </c>
      <c r="J1205" s="223" t="s">
        <v>90</v>
      </c>
      <c r="K1205" s="223" t="s">
        <v>90</v>
      </c>
      <c r="L1205" s="224">
        <v>0</v>
      </c>
      <c r="M1205" s="265">
        <v>0</v>
      </c>
      <c r="N1205" s="265">
        <v>0</v>
      </c>
      <c r="O1205" s="265">
        <f t="shared" si="866"/>
        <v>0</v>
      </c>
      <c r="P1205" s="265">
        <f t="shared" si="867"/>
        <v>0</v>
      </c>
      <c r="Q1205" s="266">
        <f t="shared" si="868"/>
        <v>0</v>
      </c>
      <c r="R1205" s="274"/>
    </row>
    <row r="1206" spans="1:18" s="164" customFormat="1" x14ac:dyDescent="0.3">
      <c r="A1206" s="273">
        <f>IF(F1206="","", COUNTA($F$17:F1206))</f>
        <v>950</v>
      </c>
      <c r="B1206" s="167"/>
      <c r="C1206" s="167"/>
      <c r="D1206" s="168"/>
      <c r="E1206" s="425" t="s">
        <v>1173</v>
      </c>
      <c r="F1206" s="422">
        <v>148</v>
      </c>
      <c r="G1206" s="272">
        <v>0</v>
      </c>
      <c r="H1206" s="264">
        <f t="shared" si="865"/>
        <v>148</v>
      </c>
      <c r="I1206" s="263" t="s">
        <v>104</v>
      </c>
      <c r="J1206" s="223" t="s">
        <v>90</v>
      </c>
      <c r="K1206" s="223" t="s">
        <v>90</v>
      </c>
      <c r="L1206" s="224">
        <v>0</v>
      </c>
      <c r="M1206" s="265">
        <v>0</v>
      </c>
      <c r="N1206" s="265">
        <v>0</v>
      </c>
      <c r="O1206" s="265">
        <f t="shared" si="866"/>
        <v>0</v>
      </c>
      <c r="P1206" s="265">
        <f t="shared" si="867"/>
        <v>0</v>
      </c>
      <c r="Q1206" s="266">
        <f t="shared" si="868"/>
        <v>0</v>
      </c>
      <c r="R1206" s="274"/>
    </row>
    <row r="1207" spans="1:18" s="164" customFormat="1" x14ac:dyDescent="0.3">
      <c r="A1207" s="209"/>
      <c r="B1207" s="167"/>
      <c r="C1207" s="167"/>
      <c r="D1207" s="168"/>
      <c r="E1207" s="424" t="s">
        <v>1174</v>
      </c>
      <c r="F1207" s="430"/>
      <c r="G1207" s="419"/>
      <c r="H1207" s="420"/>
      <c r="I1207" s="419"/>
      <c r="J1207" s="223"/>
      <c r="K1207" s="223"/>
      <c r="L1207" s="224"/>
      <c r="M1207" s="203"/>
      <c r="N1207" s="203"/>
      <c r="O1207" s="203"/>
      <c r="P1207" s="203"/>
      <c r="Q1207" s="204"/>
      <c r="R1207" s="210"/>
    </row>
    <row r="1208" spans="1:18" s="164" customFormat="1" ht="78" x14ac:dyDescent="0.3">
      <c r="A1208" s="273">
        <f>IF(F1208="","", COUNTA($F$17:F1208))</f>
        <v>951</v>
      </c>
      <c r="B1208" s="167"/>
      <c r="C1208" s="167"/>
      <c r="D1208" s="168"/>
      <c r="E1208" s="427" t="s">
        <v>1175</v>
      </c>
      <c r="F1208" s="422">
        <v>41</v>
      </c>
      <c r="G1208" s="272">
        <v>0</v>
      </c>
      <c r="H1208" s="264">
        <f t="shared" ref="H1208:H1228" si="869">F1208+G1208*F1208</f>
        <v>41</v>
      </c>
      <c r="I1208" s="263" t="s">
        <v>104</v>
      </c>
      <c r="J1208" s="223" t="s">
        <v>90</v>
      </c>
      <c r="K1208" s="223" t="s">
        <v>90</v>
      </c>
      <c r="L1208" s="224">
        <v>0</v>
      </c>
      <c r="M1208" s="265">
        <v>0</v>
      </c>
      <c r="N1208" s="265">
        <v>0</v>
      </c>
      <c r="O1208" s="265">
        <f t="shared" ref="O1208:O1228" si="870">H1208*M1208</f>
        <v>0</v>
      </c>
      <c r="P1208" s="265">
        <f t="shared" ref="P1208:P1228" si="871">H1208*N1208</f>
        <v>0</v>
      </c>
      <c r="Q1208" s="266">
        <f t="shared" ref="Q1208:Q1228" si="872">O1208+P1208</f>
        <v>0</v>
      </c>
      <c r="R1208" s="274"/>
    </row>
    <row r="1209" spans="1:18" s="164" customFormat="1" ht="78" x14ac:dyDescent="0.3">
      <c r="A1209" s="273">
        <f>IF(F1209="","", COUNTA($F$17:F1209))</f>
        <v>952</v>
      </c>
      <c r="B1209" s="167"/>
      <c r="C1209" s="167"/>
      <c r="D1209" s="168"/>
      <c r="E1209" s="426" t="s">
        <v>1176</v>
      </c>
      <c r="F1209" s="422">
        <v>35</v>
      </c>
      <c r="G1209" s="272">
        <v>0</v>
      </c>
      <c r="H1209" s="264">
        <f t="shared" si="869"/>
        <v>35</v>
      </c>
      <c r="I1209" s="263" t="s">
        <v>104</v>
      </c>
      <c r="J1209" s="223" t="s">
        <v>90</v>
      </c>
      <c r="K1209" s="223" t="s">
        <v>90</v>
      </c>
      <c r="L1209" s="224">
        <v>0</v>
      </c>
      <c r="M1209" s="265">
        <v>0</v>
      </c>
      <c r="N1209" s="265">
        <v>0</v>
      </c>
      <c r="O1209" s="265">
        <f t="shared" si="870"/>
        <v>0</v>
      </c>
      <c r="P1209" s="265">
        <f t="shared" si="871"/>
        <v>0</v>
      </c>
      <c r="Q1209" s="266">
        <f t="shared" si="872"/>
        <v>0</v>
      </c>
      <c r="R1209" s="274"/>
    </row>
    <row r="1210" spans="1:18" s="164" customFormat="1" ht="78" x14ac:dyDescent="0.3">
      <c r="A1210" s="273">
        <f>IF(F1210="","", COUNTA($F$17:F1210))</f>
        <v>953</v>
      </c>
      <c r="B1210" s="167"/>
      <c r="C1210" s="167"/>
      <c r="D1210" s="168"/>
      <c r="E1210" s="426" t="s">
        <v>1177</v>
      </c>
      <c r="F1210" s="422">
        <v>8</v>
      </c>
      <c r="G1210" s="272">
        <v>0</v>
      </c>
      <c r="H1210" s="264">
        <f t="shared" si="869"/>
        <v>8</v>
      </c>
      <c r="I1210" s="263" t="s">
        <v>104</v>
      </c>
      <c r="J1210" s="223" t="s">
        <v>90</v>
      </c>
      <c r="K1210" s="223" t="s">
        <v>90</v>
      </c>
      <c r="L1210" s="224">
        <v>0</v>
      </c>
      <c r="M1210" s="265">
        <v>0</v>
      </c>
      <c r="N1210" s="265">
        <v>0</v>
      </c>
      <c r="O1210" s="265">
        <f t="shared" si="870"/>
        <v>0</v>
      </c>
      <c r="P1210" s="265">
        <f t="shared" si="871"/>
        <v>0</v>
      </c>
      <c r="Q1210" s="266">
        <f t="shared" si="872"/>
        <v>0</v>
      </c>
      <c r="R1210" s="274"/>
    </row>
    <row r="1211" spans="1:18" s="164" customFormat="1" ht="78" x14ac:dyDescent="0.3">
      <c r="A1211" s="273">
        <f>IF(F1211="","", COUNTA($F$17:F1211))</f>
        <v>954</v>
      </c>
      <c r="B1211" s="167"/>
      <c r="C1211" s="167"/>
      <c r="D1211" s="168"/>
      <c r="E1211" s="426" t="s">
        <v>1178</v>
      </c>
      <c r="F1211" s="422">
        <v>8</v>
      </c>
      <c r="G1211" s="272">
        <v>0</v>
      </c>
      <c r="H1211" s="264">
        <f t="shared" si="869"/>
        <v>8</v>
      </c>
      <c r="I1211" s="263" t="s">
        <v>104</v>
      </c>
      <c r="J1211" s="223" t="s">
        <v>90</v>
      </c>
      <c r="K1211" s="223" t="s">
        <v>90</v>
      </c>
      <c r="L1211" s="224">
        <v>0</v>
      </c>
      <c r="M1211" s="265">
        <v>0</v>
      </c>
      <c r="N1211" s="265">
        <v>0</v>
      </c>
      <c r="O1211" s="265">
        <f t="shared" si="870"/>
        <v>0</v>
      </c>
      <c r="P1211" s="265">
        <f t="shared" si="871"/>
        <v>0</v>
      </c>
      <c r="Q1211" s="266">
        <f t="shared" si="872"/>
        <v>0</v>
      </c>
      <c r="R1211" s="274"/>
    </row>
    <row r="1212" spans="1:18" s="164" customFormat="1" ht="78" x14ac:dyDescent="0.3">
      <c r="A1212" s="273">
        <f>IF(F1212="","", COUNTA($F$17:F1212))</f>
        <v>955</v>
      </c>
      <c r="B1212" s="167"/>
      <c r="C1212" s="167"/>
      <c r="D1212" s="168"/>
      <c r="E1212" s="426" t="s">
        <v>1179</v>
      </c>
      <c r="F1212" s="422">
        <v>4</v>
      </c>
      <c r="G1212" s="272">
        <v>0</v>
      </c>
      <c r="H1212" s="264">
        <f t="shared" si="869"/>
        <v>4</v>
      </c>
      <c r="I1212" s="263" t="s">
        <v>104</v>
      </c>
      <c r="J1212" s="223" t="s">
        <v>90</v>
      </c>
      <c r="K1212" s="223" t="s">
        <v>90</v>
      </c>
      <c r="L1212" s="224">
        <v>0</v>
      </c>
      <c r="M1212" s="265">
        <v>0</v>
      </c>
      <c r="N1212" s="265">
        <v>0</v>
      </c>
      <c r="O1212" s="265">
        <f t="shared" si="870"/>
        <v>0</v>
      </c>
      <c r="P1212" s="265">
        <f t="shared" si="871"/>
        <v>0</v>
      </c>
      <c r="Q1212" s="266">
        <f t="shared" si="872"/>
        <v>0</v>
      </c>
      <c r="R1212" s="274"/>
    </row>
    <row r="1213" spans="1:18" s="164" customFormat="1" x14ac:dyDescent="0.3">
      <c r="A1213" s="273">
        <f>IF(F1213="","", COUNTA($F$17:F1213))</f>
        <v>956</v>
      </c>
      <c r="B1213" s="167"/>
      <c r="C1213" s="167"/>
      <c r="D1213" s="168"/>
      <c r="E1213" s="425" t="s">
        <v>1180</v>
      </c>
      <c r="F1213" s="422">
        <v>3</v>
      </c>
      <c r="G1213" s="272">
        <v>0</v>
      </c>
      <c r="H1213" s="264">
        <f t="shared" si="869"/>
        <v>3</v>
      </c>
      <c r="I1213" s="263" t="s">
        <v>104</v>
      </c>
      <c r="J1213" s="223" t="s">
        <v>90</v>
      </c>
      <c r="K1213" s="223" t="s">
        <v>90</v>
      </c>
      <c r="L1213" s="224">
        <v>0</v>
      </c>
      <c r="M1213" s="265">
        <v>0</v>
      </c>
      <c r="N1213" s="265">
        <v>0</v>
      </c>
      <c r="O1213" s="265">
        <f t="shared" si="870"/>
        <v>0</v>
      </c>
      <c r="P1213" s="265">
        <f t="shared" si="871"/>
        <v>0</v>
      </c>
      <c r="Q1213" s="266">
        <f t="shared" si="872"/>
        <v>0</v>
      </c>
      <c r="R1213" s="274"/>
    </row>
    <row r="1214" spans="1:18" s="164" customFormat="1" ht="78" x14ac:dyDescent="0.3">
      <c r="A1214" s="273">
        <f>IF(F1214="","", COUNTA($F$17:F1214))</f>
        <v>957</v>
      </c>
      <c r="B1214" s="167"/>
      <c r="C1214" s="167"/>
      <c r="D1214" s="168"/>
      <c r="E1214" s="426" t="s">
        <v>1181</v>
      </c>
      <c r="F1214" s="422">
        <v>1</v>
      </c>
      <c r="G1214" s="272">
        <v>0</v>
      </c>
      <c r="H1214" s="264">
        <f t="shared" si="869"/>
        <v>1</v>
      </c>
      <c r="I1214" s="263" t="s">
        <v>104</v>
      </c>
      <c r="J1214" s="223" t="s">
        <v>90</v>
      </c>
      <c r="K1214" s="223" t="s">
        <v>90</v>
      </c>
      <c r="L1214" s="224">
        <v>0</v>
      </c>
      <c r="M1214" s="265">
        <v>0</v>
      </c>
      <c r="N1214" s="265">
        <v>0</v>
      </c>
      <c r="O1214" s="265">
        <f t="shared" si="870"/>
        <v>0</v>
      </c>
      <c r="P1214" s="265">
        <f t="shared" si="871"/>
        <v>0</v>
      </c>
      <c r="Q1214" s="266">
        <f t="shared" si="872"/>
        <v>0</v>
      </c>
      <c r="R1214" s="274"/>
    </row>
    <row r="1215" spans="1:18" s="164" customFormat="1" ht="78" x14ac:dyDescent="0.3">
      <c r="A1215" s="273">
        <f>IF(F1215="","", COUNTA($F$17:F1215))</f>
        <v>958</v>
      </c>
      <c r="B1215" s="167"/>
      <c r="C1215" s="167"/>
      <c r="D1215" s="168"/>
      <c r="E1215" s="426" t="s">
        <v>1182</v>
      </c>
      <c r="F1215" s="422">
        <v>1</v>
      </c>
      <c r="G1215" s="272">
        <v>0</v>
      </c>
      <c r="H1215" s="264">
        <f t="shared" si="869"/>
        <v>1</v>
      </c>
      <c r="I1215" s="263" t="s">
        <v>104</v>
      </c>
      <c r="J1215" s="223" t="s">
        <v>90</v>
      </c>
      <c r="K1215" s="223" t="s">
        <v>90</v>
      </c>
      <c r="L1215" s="224">
        <v>0</v>
      </c>
      <c r="M1215" s="265">
        <v>0</v>
      </c>
      <c r="N1215" s="265">
        <v>0</v>
      </c>
      <c r="O1215" s="265">
        <f t="shared" si="870"/>
        <v>0</v>
      </c>
      <c r="P1215" s="265">
        <f t="shared" si="871"/>
        <v>0</v>
      </c>
      <c r="Q1215" s="266">
        <f t="shared" si="872"/>
        <v>0</v>
      </c>
      <c r="R1215" s="274"/>
    </row>
    <row r="1216" spans="1:18" s="164" customFormat="1" ht="78" x14ac:dyDescent="0.3">
      <c r="A1216" s="273">
        <f>IF(F1216="","", COUNTA($F$17:F1216))</f>
        <v>959</v>
      </c>
      <c r="B1216" s="167"/>
      <c r="C1216" s="167"/>
      <c r="D1216" s="168"/>
      <c r="E1216" s="426" t="s">
        <v>1183</v>
      </c>
      <c r="F1216" s="422">
        <v>4</v>
      </c>
      <c r="G1216" s="272">
        <v>0</v>
      </c>
      <c r="H1216" s="264">
        <f t="shared" si="869"/>
        <v>4</v>
      </c>
      <c r="I1216" s="263" t="s">
        <v>104</v>
      </c>
      <c r="J1216" s="223" t="s">
        <v>90</v>
      </c>
      <c r="K1216" s="223" t="s">
        <v>90</v>
      </c>
      <c r="L1216" s="224">
        <v>0</v>
      </c>
      <c r="M1216" s="265">
        <v>0</v>
      </c>
      <c r="N1216" s="265">
        <v>0</v>
      </c>
      <c r="O1216" s="265">
        <f t="shared" si="870"/>
        <v>0</v>
      </c>
      <c r="P1216" s="265">
        <f t="shared" si="871"/>
        <v>0</v>
      </c>
      <c r="Q1216" s="266">
        <f t="shared" si="872"/>
        <v>0</v>
      </c>
      <c r="R1216" s="274"/>
    </row>
    <row r="1217" spans="1:18" s="164" customFormat="1" ht="78" x14ac:dyDescent="0.3">
      <c r="A1217" s="273">
        <f>IF(F1217="","", COUNTA($F$17:F1217))</f>
        <v>960</v>
      </c>
      <c r="B1217" s="167"/>
      <c r="C1217" s="167"/>
      <c r="D1217" s="168"/>
      <c r="E1217" s="426" t="s">
        <v>1184</v>
      </c>
      <c r="F1217" s="422">
        <v>28</v>
      </c>
      <c r="G1217" s="272">
        <v>0</v>
      </c>
      <c r="H1217" s="264">
        <f t="shared" si="869"/>
        <v>28</v>
      </c>
      <c r="I1217" s="263" t="s">
        <v>104</v>
      </c>
      <c r="J1217" s="223" t="s">
        <v>90</v>
      </c>
      <c r="K1217" s="223" t="s">
        <v>90</v>
      </c>
      <c r="L1217" s="224">
        <v>0</v>
      </c>
      <c r="M1217" s="265">
        <v>0</v>
      </c>
      <c r="N1217" s="265">
        <v>0</v>
      </c>
      <c r="O1217" s="265">
        <f t="shared" si="870"/>
        <v>0</v>
      </c>
      <c r="P1217" s="265">
        <f t="shared" si="871"/>
        <v>0</v>
      </c>
      <c r="Q1217" s="266">
        <f t="shared" si="872"/>
        <v>0</v>
      </c>
      <c r="R1217" s="274"/>
    </row>
    <row r="1218" spans="1:18" s="164" customFormat="1" ht="78" x14ac:dyDescent="0.3">
      <c r="A1218" s="273">
        <f>IF(F1218="","", COUNTA($F$17:F1218))</f>
        <v>961</v>
      </c>
      <c r="B1218" s="167"/>
      <c r="C1218" s="167"/>
      <c r="D1218" s="168"/>
      <c r="E1218" s="426" t="s">
        <v>1185</v>
      </c>
      <c r="F1218" s="422">
        <v>1</v>
      </c>
      <c r="G1218" s="272">
        <v>0</v>
      </c>
      <c r="H1218" s="264">
        <f t="shared" si="869"/>
        <v>1</v>
      </c>
      <c r="I1218" s="263" t="s">
        <v>104</v>
      </c>
      <c r="J1218" s="223" t="s">
        <v>90</v>
      </c>
      <c r="K1218" s="223" t="s">
        <v>90</v>
      </c>
      <c r="L1218" s="224">
        <v>0</v>
      </c>
      <c r="M1218" s="265">
        <v>0</v>
      </c>
      <c r="N1218" s="265">
        <v>0</v>
      </c>
      <c r="O1218" s="265">
        <f t="shared" si="870"/>
        <v>0</v>
      </c>
      <c r="P1218" s="265">
        <f t="shared" si="871"/>
        <v>0</v>
      </c>
      <c r="Q1218" s="266">
        <f t="shared" si="872"/>
        <v>0</v>
      </c>
      <c r="R1218" s="274"/>
    </row>
    <row r="1219" spans="1:18" s="164" customFormat="1" ht="78" x14ac:dyDescent="0.3">
      <c r="A1219" s="273">
        <f>IF(F1219="","", COUNTA($F$17:F1219))</f>
        <v>962</v>
      </c>
      <c r="B1219" s="167"/>
      <c r="C1219" s="167"/>
      <c r="D1219" s="168"/>
      <c r="E1219" s="426" t="s">
        <v>1186</v>
      </c>
      <c r="F1219" s="422">
        <v>1</v>
      </c>
      <c r="G1219" s="272">
        <v>0</v>
      </c>
      <c r="H1219" s="264">
        <f t="shared" si="869"/>
        <v>1</v>
      </c>
      <c r="I1219" s="263" t="s">
        <v>104</v>
      </c>
      <c r="J1219" s="223" t="s">
        <v>90</v>
      </c>
      <c r="K1219" s="223" t="s">
        <v>90</v>
      </c>
      <c r="L1219" s="224">
        <v>0</v>
      </c>
      <c r="M1219" s="265">
        <v>0</v>
      </c>
      <c r="N1219" s="265">
        <v>0</v>
      </c>
      <c r="O1219" s="265">
        <f t="shared" si="870"/>
        <v>0</v>
      </c>
      <c r="P1219" s="265">
        <f t="shared" si="871"/>
        <v>0</v>
      </c>
      <c r="Q1219" s="266">
        <f t="shared" si="872"/>
        <v>0</v>
      </c>
      <c r="R1219" s="274"/>
    </row>
    <row r="1220" spans="1:18" s="164" customFormat="1" x14ac:dyDescent="0.3">
      <c r="A1220" s="273">
        <f>IF(F1220="","", COUNTA($F$17:F1220))</f>
        <v>963</v>
      </c>
      <c r="B1220" s="167"/>
      <c r="C1220" s="167"/>
      <c r="D1220" s="168"/>
      <c r="E1220" s="425" t="s">
        <v>1187</v>
      </c>
      <c r="F1220" s="422">
        <v>1</v>
      </c>
      <c r="G1220" s="272">
        <v>0</v>
      </c>
      <c r="H1220" s="264">
        <f t="shared" si="869"/>
        <v>1</v>
      </c>
      <c r="I1220" s="263" t="s">
        <v>104</v>
      </c>
      <c r="J1220" s="223" t="s">
        <v>90</v>
      </c>
      <c r="K1220" s="223" t="s">
        <v>90</v>
      </c>
      <c r="L1220" s="224">
        <v>0</v>
      </c>
      <c r="M1220" s="265">
        <v>0</v>
      </c>
      <c r="N1220" s="265">
        <v>0</v>
      </c>
      <c r="O1220" s="265">
        <f t="shared" si="870"/>
        <v>0</v>
      </c>
      <c r="P1220" s="265">
        <f t="shared" si="871"/>
        <v>0</v>
      </c>
      <c r="Q1220" s="266">
        <f t="shared" si="872"/>
        <v>0</v>
      </c>
      <c r="R1220" s="274"/>
    </row>
    <row r="1221" spans="1:18" s="164" customFormat="1" ht="78" x14ac:dyDescent="0.3">
      <c r="A1221" s="273">
        <f>IF(F1221="","", COUNTA($F$17:F1221))</f>
        <v>964</v>
      </c>
      <c r="B1221" s="167"/>
      <c r="C1221" s="167"/>
      <c r="D1221" s="168"/>
      <c r="E1221" s="426" t="s">
        <v>1188</v>
      </c>
      <c r="F1221" s="422">
        <v>1</v>
      </c>
      <c r="G1221" s="272">
        <v>0</v>
      </c>
      <c r="H1221" s="264">
        <f t="shared" si="869"/>
        <v>1</v>
      </c>
      <c r="I1221" s="263" t="s">
        <v>104</v>
      </c>
      <c r="J1221" s="223" t="s">
        <v>90</v>
      </c>
      <c r="K1221" s="223" t="s">
        <v>90</v>
      </c>
      <c r="L1221" s="224">
        <v>0</v>
      </c>
      <c r="M1221" s="265">
        <v>0</v>
      </c>
      <c r="N1221" s="265">
        <v>0</v>
      </c>
      <c r="O1221" s="265">
        <f t="shared" si="870"/>
        <v>0</v>
      </c>
      <c r="P1221" s="265">
        <f t="shared" si="871"/>
        <v>0</v>
      </c>
      <c r="Q1221" s="266">
        <f t="shared" si="872"/>
        <v>0</v>
      </c>
      <c r="R1221" s="274"/>
    </row>
    <row r="1222" spans="1:18" s="164" customFormat="1" ht="78" x14ac:dyDescent="0.3">
      <c r="A1222" s="273">
        <f>IF(F1222="","", COUNTA($F$17:F1222))</f>
        <v>965</v>
      </c>
      <c r="B1222" s="167"/>
      <c r="C1222" s="167"/>
      <c r="D1222" s="168"/>
      <c r="E1222" s="426" t="s">
        <v>1189</v>
      </c>
      <c r="F1222" s="422">
        <v>1</v>
      </c>
      <c r="G1222" s="272">
        <v>0</v>
      </c>
      <c r="H1222" s="264">
        <f t="shared" si="869"/>
        <v>1</v>
      </c>
      <c r="I1222" s="263" t="s">
        <v>104</v>
      </c>
      <c r="J1222" s="223" t="s">
        <v>90</v>
      </c>
      <c r="K1222" s="223" t="s">
        <v>90</v>
      </c>
      <c r="L1222" s="224">
        <v>0</v>
      </c>
      <c r="M1222" s="265">
        <v>0</v>
      </c>
      <c r="N1222" s="265">
        <v>0</v>
      </c>
      <c r="O1222" s="265">
        <f t="shared" si="870"/>
        <v>0</v>
      </c>
      <c r="P1222" s="265">
        <f t="shared" si="871"/>
        <v>0</v>
      </c>
      <c r="Q1222" s="266">
        <f t="shared" si="872"/>
        <v>0</v>
      </c>
      <c r="R1222" s="274"/>
    </row>
    <row r="1223" spans="1:18" s="164" customFormat="1" ht="78" x14ac:dyDescent="0.3">
      <c r="A1223" s="273">
        <f>IF(F1223="","", COUNTA($F$17:F1223))</f>
        <v>966</v>
      </c>
      <c r="B1223" s="167"/>
      <c r="C1223" s="167"/>
      <c r="D1223" s="168"/>
      <c r="E1223" s="426" t="s">
        <v>1190</v>
      </c>
      <c r="F1223" s="422">
        <v>4</v>
      </c>
      <c r="G1223" s="272">
        <v>0</v>
      </c>
      <c r="H1223" s="264">
        <f t="shared" si="869"/>
        <v>4</v>
      </c>
      <c r="I1223" s="263" t="s">
        <v>104</v>
      </c>
      <c r="J1223" s="223" t="s">
        <v>90</v>
      </c>
      <c r="K1223" s="223" t="s">
        <v>90</v>
      </c>
      <c r="L1223" s="224">
        <v>0</v>
      </c>
      <c r="M1223" s="265">
        <v>0</v>
      </c>
      <c r="N1223" s="265">
        <v>0</v>
      </c>
      <c r="O1223" s="265">
        <f t="shared" si="870"/>
        <v>0</v>
      </c>
      <c r="P1223" s="265">
        <f t="shared" si="871"/>
        <v>0</v>
      </c>
      <c r="Q1223" s="266">
        <f t="shared" si="872"/>
        <v>0</v>
      </c>
      <c r="R1223" s="274"/>
    </row>
    <row r="1224" spans="1:18" s="164" customFormat="1" ht="78" x14ac:dyDescent="0.3">
      <c r="A1224" s="273">
        <f>IF(F1224="","", COUNTA($F$17:F1224))</f>
        <v>967</v>
      </c>
      <c r="B1224" s="167"/>
      <c r="C1224" s="167"/>
      <c r="D1224" s="168"/>
      <c r="E1224" s="426" t="s">
        <v>1191</v>
      </c>
      <c r="F1224" s="422">
        <v>1</v>
      </c>
      <c r="G1224" s="272">
        <v>0</v>
      </c>
      <c r="H1224" s="264">
        <f t="shared" si="869"/>
        <v>1</v>
      </c>
      <c r="I1224" s="263" t="s">
        <v>104</v>
      </c>
      <c r="J1224" s="223" t="s">
        <v>90</v>
      </c>
      <c r="K1224" s="223" t="s">
        <v>90</v>
      </c>
      <c r="L1224" s="224">
        <v>0</v>
      </c>
      <c r="M1224" s="265">
        <v>0</v>
      </c>
      <c r="N1224" s="265">
        <v>0</v>
      </c>
      <c r="O1224" s="265">
        <f t="shared" si="870"/>
        <v>0</v>
      </c>
      <c r="P1224" s="265">
        <f t="shared" si="871"/>
        <v>0</v>
      </c>
      <c r="Q1224" s="266">
        <f t="shared" si="872"/>
        <v>0</v>
      </c>
      <c r="R1224" s="274"/>
    </row>
    <row r="1225" spans="1:18" s="164" customFormat="1" ht="78" x14ac:dyDescent="0.3">
      <c r="A1225" s="273">
        <f>IF(F1225="","", COUNTA($F$17:F1225))</f>
        <v>968</v>
      </c>
      <c r="B1225" s="167"/>
      <c r="C1225" s="167"/>
      <c r="D1225" s="168"/>
      <c r="E1225" s="426" t="s">
        <v>1192</v>
      </c>
      <c r="F1225" s="422">
        <v>2</v>
      </c>
      <c r="G1225" s="272">
        <v>0</v>
      </c>
      <c r="H1225" s="264">
        <f t="shared" si="869"/>
        <v>2</v>
      </c>
      <c r="I1225" s="263" t="s">
        <v>104</v>
      </c>
      <c r="J1225" s="223" t="s">
        <v>90</v>
      </c>
      <c r="K1225" s="223" t="s">
        <v>90</v>
      </c>
      <c r="L1225" s="224">
        <v>0</v>
      </c>
      <c r="M1225" s="265">
        <v>0</v>
      </c>
      <c r="N1225" s="265">
        <v>0</v>
      </c>
      <c r="O1225" s="265">
        <f t="shared" si="870"/>
        <v>0</v>
      </c>
      <c r="P1225" s="265">
        <f t="shared" si="871"/>
        <v>0</v>
      </c>
      <c r="Q1225" s="266">
        <f t="shared" si="872"/>
        <v>0</v>
      </c>
      <c r="R1225" s="274"/>
    </row>
    <row r="1226" spans="1:18" s="164" customFormat="1" ht="78" x14ac:dyDescent="0.3">
      <c r="A1226" s="273">
        <f>IF(F1226="","", COUNTA($F$17:F1226))</f>
        <v>969</v>
      </c>
      <c r="B1226" s="167"/>
      <c r="C1226" s="167"/>
      <c r="D1226" s="168"/>
      <c r="E1226" s="426" t="s">
        <v>1193</v>
      </c>
      <c r="F1226" s="422">
        <v>2</v>
      </c>
      <c r="G1226" s="272">
        <v>0</v>
      </c>
      <c r="H1226" s="264">
        <f t="shared" si="869"/>
        <v>2</v>
      </c>
      <c r="I1226" s="263" t="s">
        <v>104</v>
      </c>
      <c r="J1226" s="223" t="s">
        <v>90</v>
      </c>
      <c r="K1226" s="223" t="s">
        <v>90</v>
      </c>
      <c r="L1226" s="224">
        <v>0</v>
      </c>
      <c r="M1226" s="265">
        <v>0</v>
      </c>
      <c r="N1226" s="265">
        <v>0</v>
      </c>
      <c r="O1226" s="265">
        <f t="shared" si="870"/>
        <v>0</v>
      </c>
      <c r="P1226" s="265">
        <f t="shared" si="871"/>
        <v>0</v>
      </c>
      <c r="Q1226" s="266">
        <f t="shared" si="872"/>
        <v>0</v>
      </c>
      <c r="R1226" s="274"/>
    </row>
    <row r="1227" spans="1:18" s="164" customFormat="1" x14ac:dyDescent="0.3">
      <c r="A1227" s="273">
        <f>IF(F1227="","", COUNTA($F$17:F1227))</f>
        <v>970</v>
      </c>
      <c r="B1227" s="167"/>
      <c r="C1227" s="167"/>
      <c r="D1227" s="168"/>
      <c r="E1227" s="425" t="s">
        <v>1194</v>
      </c>
      <c r="F1227" s="422">
        <v>1</v>
      </c>
      <c r="G1227" s="272">
        <v>0</v>
      </c>
      <c r="H1227" s="264">
        <f t="shared" si="869"/>
        <v>1</v>
      </c>
      <c r="I1227" s="263" t="s">
        <v>104</v>
      </c>
      <c r="J1227" s="223" t="s">
        <v>90</v>
      </c>
      <c r="K1227" s="223" t="s">
        <v>90</v>
      </c>
      <c r="L1227" s="224">
        <v>0</v>
      </c>
      <c r="M1227" s="265">
        <v>0</v>
      </c>
      <c r="N1227" s="265">
        <v>0</v>
      </c>
      <c r="O1227" s="265">
        <f t="shared" si="870"/>
        <v>0</v>
      </c>
      <c r="P1227" s="265">
        <f t="shared" si="871"/>
        <v>0</v>
      </c>
      <c r="Q1227" s="266">
        <f t="shared" si="872"/>
        <v>0</v>
      </c>
      <c r="R1227" s="274"/>
    </row>
    <row r="1228" spans="1:18" s="164" customFormat="1" x14ac:dyDescent="0.3">
      <c r="A1228" s="273">
        <f>IF(F1228="","", COUNTA($F$17:F1228))</f>
        <v>971</v>
      </c>
      <c r="B1228" s="167"/>
      <c r="C1228" s="167"/>
      <c r="D1228" s="168"/>
      <c r="E1228" s="425" t="s">
        <v>1195</v>
      </c>
      <c r="F1228" s="422">
        <v>11</v>
      </c>
      <c r="G1228" s="272">
        <v>0</v>
      </c>
      <c r="H1228" s="264">
        <f t="shared" si="869"/>
        <v>11</v>
      </c>
      <c r="I1228" s="263" t="s">
        <v>104</v>
      </c>
      <c r="J1228" s="223" t="s">
        <v>90</v>
      </c>
      <c r="K1228" s="223" t="s">
        <v>90</v>
      </c>
      <c r="L1228" s="224">
        <v>0</v>
      </c>
      <c r="M1228" s="265">
        <v>0</v>
      </c>
      <c r="N1228" s="265">
        <v>0</v>
      </c>
      <c r="O1228" s="265">
        <f t="shared" si="870"/>
        <v>0</v>
      </c>
      <c r="P1228" s="265">
        <f t="shared" si="871"/>
        <v>0</v>
      </c>
      <c r="Q1228" s="266">
        <f t="shared" si="872"/>
        <v>0</v>
      </c>
      <c r="R1228" s="274"/>
    </row>
    <row r="1229" spans="1:18" s="164" customFormat="1" x14ac:dyDescent="0.3">
      <c r="A1229" s="171"/>
      <c r="B1229" s="167"/>
      <c r="C1229" s="167"/>
      <c r="D1229" s="168"/>
      <c r="E1229" s="424" t="s">
        <v>1196</v>
      </c>
      <c r="F1229" s="422"/>
      <c r="G1229" s="419"/>
      <c r="H1229" s="420"/>
      <c r="I1229" s="419"/>
      <c r="J1229" s="205"/>
      <c r="K1229" s="206"/>
      <c r="L1229" s="205"/>
      <c r="M1229" s="206"/>
      <c r="N1229" s="206"/>
      <c r="O1229" s="206"/>
      <c r="P1229" s="206"/>
      <c r="Q1229" s="207"/>
      <c r="R1229" s="211"/>
    </row>
    <row r="1230" spans="1:18" s="164" customFormat="1" ht="62.4" x14ac:dyDescent="0.3">
      <c r="A1230" s="273">
        <f>IF(F1230="","", COUNTA($F$17:F1230))</f>
        <v>972</v>
      </c>
      <c r="B1230" s="167"/>
      <c r="C1230" s="167"/>
      <c r="D1230" s="168"/>
      <c r="E1230" s="426" t="s">
        <v>1197</v>
      </c>
      <c r="F1230" s="422">
        <v>1</v>
      </c>
      <c r="G1230" s="272">
        <v>0</v>
      </c>
      <c r="H1230" s="264">
        <f t="shared" ref="H1230:H1233" si="873">F1230+G1230*F1230</f>
        <v>1</v>
      </c>
      <c r="I1230" s="263" t="s">
        <v>104</v>
      </c>
      <c r="J1230" s="223" t="s">
        <v>90</v>
      </c>
      <c r="K1230" s="223" t="s">
        <v>90</v>
      </c>
      <c r="L1230" s="224">
        <v>0</v>
      </c>
      <c r="M1230" s="265">
        <v>0</v>
      </c>
      <c r="N1230" s="265">
        <v>0</v>
      </c>
      <c r="O1230" s="265">
        <f t="shared" ref="O1230:O1233" si="874">H1230*M1230</f>
        <v>0</v>
      </c>
      <c r="P1230" s="265">
        <f t="shared" ref="P1230:P1233" si="875">H1230*N1230</f>
        <v>0</v>
      </c>
      <c r="Q1230" s="266">
        <f t="shared" ref="Q1230:Q1233" si="876">O1230+P1230</f>
        <v>0</v>
      </c>
      <c r="R1230" s="274"/>
    </row>
    <row r="1231" spans="1:18" s="164" customFormat="1" ht="62.4" x14ac:dyDescent="0.3">
      <c r="A1231" s="273">
        <f>IF(F1231="","", COUNTA($F$17:F1231))</f>
        <v>973</v>
      </c>
      <c r="B1231" s="167"/>
      <c r="C1231" s="167"/>
      <c r="D1231" s="168"/>
      <c r="E1231" s="426" t="s">
        <v>1198</v>
      </c>
      <c r="F1231" s="422">
        <v>1</v>
      </c>
      <c r="G1231" s="272">
        <v>0</v>
      </c>
      <c r="H1231" s="264">
        <f t="shared" si="873"/>
        <v>1</v>
      </c>
      <c r="I1231" s="263" t="s">
        <v>104</v>
      </c>
      <c r="J1231" s="223" t="s">
        <v>90</v>
      </c>
      <c r="K1231" s="223" t="s">
        <v>90</v>
      </c>
      <c r="L1231" s="224">
        <v>0</v>
      </c>
      <c r="M1231" s="265">
        <v>0</v>
      </c>
      <c r="N1231" s="265">
        <v>0</v>
      </c>
      <c r="O1231" s="265">
        <f t="shared" si="874"/>
        <v>0</v>
      </c>
      <c r="P1231" s="265">
        <f t="shared" si="875"/>
        <v>0</v>
      </c>
      <c r="Q1231" s="266">
        <f t="shared" si="876"/>
        <v>0</v>
      </c>
      <c r="R1231" s="274"/>
    </row>
    <row r="1232" spans="1:18" s="164" customFormat="1" ht="62.4" x14ac:dyDescent="0.3">
      <c r="A1232" s="273">
        <f>IF(F1232="","", COUNTA($F$17:F1232))</f>
        <v>974</v>
      </c>
      <c r="B1232" s="167"/>
      <c r="C1232" s="167"/>
      <c r="D1232" s="168"/>
      <c r="E1232" s="426" t="s">
        <v>1199</v>
      </c>
      <c r="F1232" s="422">
        <v>1</v>
      </c>
      <c r="G1232" s="272">
        <v>0</v>
      </c>
      <c r="H1232" s="264">
        <f t="shared" si="873"/>
        <v>1</v>
      </c>
      <c r="I1232" s="263" t="s">
        <v>104</v>
      </c>
      <c r="J1232" s="223" t="s">
        <v>90</v>
      </c>
      <c r="K1232" s="223" t="s">
        <v>90</v>
      </c>
      <c r="L1232" s="224">
        <v>0</v>
      </c>
      <c r="M1232" s="265">
        <v>0</v>
      </c>
      <c r="N1232" s="265">
        <v>0</v>
      </c>
      <c r="O1232" s="265">
        <f t="shared" si="874"/>
        <v>0</v>
      </c>
      <c r="P1232" s="265">
        <f t="shared" si="875"/>
        <v>0</v>
      </c>
      <c r="Q1232" s="266">
        <f t="shared" si="876"/>
        <v>0</v>
      </c>
      <c r="R1232" s="274"/>
    </row>
    <row r="1233" spans="1:18" s="164" customFormat="1" x14ac:dyDescent="0.3">
      <c r="A1233" s="273">
        <f>IF(F1233="","", COUNTA($F$17:F1233))</f>
        <v>975</v>
      </c>
      <c r="B1233" s="167"/>
      <c r="C1233" s="167"/>
      <c r="D1233" s="168"/>
      <c r="E1233" s="425" t="s">
        <v>1200</v>
      </c>
      <c r="F1233" s="422">
        <v>3</v>
      </c>
      <c r="G1233" s="272">
        <v>0</v>
      </c>
      <c r="H1233" s="264">
        <f t="shared" si="873"/>
        <v>3</v>
      </c>
      <c r="I1233" s="263" t="s">
        <v>104</v>
      </c>
      <c r="J1233" s="223" t="s">
        <v>90</v>
      </c>
      <c r="K1233" s="223" t="s">
        <v>90</v>
      </c>
      <c r="L1233" s="224">
        <v>0</v>
      </c>
      <c r="M1233" s="265">
        <v>0</v>
      </c>
      <c r="N1233" s="265">
        <v>0</v>
      </c>
      <c r="O1233" s="265">
        <f t="shared" si="874"/>
        <v>0</v>
      </c>
      <c r="P1233" s="265">
        <f t="shared" si="875"/>
        <v>0</v>
      </c>
      <c r="Q1233" s="266">
        <f t="shared" si="876"/>
        <v>0</v>
      </c>
      <c r="R1233" s="274"/>
    </row>
    <row r="1234" spans="1:18" s="164" customFormat="1" x14ac:dyDescent="0.3">
      <c r="A1234" s="209"/>
      <c r="B1234" s="167"/>
      <c r="C1234" s="167"/>
      <c r="D1234" s="168"/>
      <c r="E1234" s="424" t="s">
        <v>1201</v>
      </c>
      <c r="F1234" s="422"/>
      <c r="G1234" s="419"/>
      <c r="H1234" s="420"/>
      <c r="I1234" s="419"/>
      <c r="J1234" s="223"/>
      <c r="K1234" s="223"/>
      <c r="L1234" s="224"/>
      <c r="M1234" s="203"/>
      <c r="N1234" s="203"/>
      <c r="O1234" s="203"/>
      <c r="P1234" s="203"/>
      <c r="Q1234" s="204"/>
      <c r="R1234" s="210"/>
    </row>
    <row r="1235" spans="1:18" s="164" customFormat="1" ht="62.4" x14ac:dyDescent="0.3">
      <c r="A1235" s="273">
        <f>IF(F1235="","", COUNTA($F$17:F1235))</f>
        <v>976</v>
      </c>
      <c r="B1235" s="167"/>
      <c r="C1235" s="167"/>
      <c r="D1235" s="168"/>
      <c r="E1235" s="426" t="s">
        <v>1202</v>
      </c>
      <c r="F1235" s="422">
        <v>165</v>
      </c>
      <c r="G1235" s="272">
        <v>0</v>
      </c>
      <c r="H1235" s="264">
        <f t="shared" ref="H1235:H1251" si="877">F1235+G1235*F1235</f>
        <v>165</v>
      </c>
      <c r="I1235" s="263" t="s">
        <v>104</v>
      </c>
      <c r="J1235" s="223" t="s">
        <v>90</v>
      </c>
      <c r="K1235" s="223" t="s">
        <v>90</v>
      </c>
      <c r="L1235" s="224">
        <v>0</v>
      </c>
      <c r="M1235" s="265">
        <v>0</v>
      </c>
      <c r="N1235" s="265">
        <v>0</v>
      </c>
      <c r="O1235" s="265">
        <f t="shared" ref="O1235:O1251" si="878">H1235*M1235</f>
        <v>0</v>
      </c>
      <c r="P1235" s="265">
        <f t="shared" ref="P1235:P1251" si="879">H1235*N1235</f>
        <v>0</v>
      </c>
      <c r="Q1235" s="266">
        <f t="shared" ref="Q1235:Q1251" si="880">O1235+P1235</f>
        <v>0</v>
      </c>
      <c r="R1235" s="274"/>
    </row>
    <row r="1236" spans="1:18" s="164" customFormat="1" ht="62.4" x14ac:dyDescent="0.3">
      <c r="A1236" s="273">
        <f>IF(F1236="","", COUNTA($F$17:F1236))</f>
        <v>977</v>
      </c>
      <c r="B1236" s="167"/>
      <c r="C1236" s="167"/>
      <c r="D1236" s="168"/>
      <c r="E1236" s="426" t="s">
        <v>1203</v>
      </c>
      <c r="F1236" s="422">
        <v>268</v>
      </c>
      <c r="G1236" s="272">
        <v>0</v>
      </c>
      <c r="H1236" s="264">
        <f t="shared" si="877"/>
        <v>268</v>
      </c>
      <c r="I1236" s="263" t="s">
        <v>104</v>
      </c>
      <c r="J1236" s="223" t="s">
        <v>90</v>
      </c>
      <c r="K1236" s="223" t="s">
        <v>90</v>
      </c>
      <c r="L1236" s="224">
        <v>0</v>
      </c>
      <c r="M1236" s="265">
        <v>0</v>
      </c>
      <c r="N1236" s="265">
        <v>0</v>
      </c>
      <c r="O1236" s="265">
        <f t="shared" si="878"/>
        <v>0</v>
      </c>
      <c r="P1236" s="265">
        <f t="shared" si="879"/>
        <v>0</v>
      </c>
      <c r="Q1236" s="266">
        <f t="shared" si="880"/>
        <v>0</v>
      </c>
      <c r="R1236" s="274"/>
    </row>
    <row r="1237" spans="1:18" s="164" customFormat="1" ht="62.4" x14ac:dyDescent="0.3">
      <c r="A1237" s="273">
        <f>IF(F1237="","", COUNTA($F$17:F1237))</f>
        <v>978</v>
      </c>
      <c r="B1237" s="167"/>
      <c r="C1237" s="167"/>
      <c r="D1237" s="168"/>
      <c r="E1237" s="426" t="s">
        <v>1204</v>
      </c>
      <c r="F1237" s="422">
        <v>191</v>
      </c>
      <c r="G1237" s="272">
        <v>0</v>
      </c>
      <c r="H1237" s="264">
        <f t="shared" si="877"/>
        <v>191</v>
      </c>
      <c r="I1237" s="263" t="s">
        <v>104</v>
      </c>
      <c r="J1237" s="223" t="s">
        <v>90</v>
      </c>
      <c r="K1237" s="223" t="s">
        <v>90</v>
      </c>
      <c r="L1237" s="224">
        <v>0</v>
      </c>
      <c r="M1237" s="265">
        <v>0</v>
      </c>
      <c r="N1237" s="265">
        <v>0</v>
      </c>
      <c r="O1237" s="265">
        <f t="shared" si="878"/>
        <v>0</v>
      </c>
      <c r="P1237" s="265">
        <f t="shared" si="879"/>
        <v>0</v>
      </c>
      <c r="Q1237" s="266">
        <f t="shared" si="880"/>
        <v>0</v>
      </c>
      <c r="R1237" s="274"/>
    </row>
    <row r="1238" spans="1:18" s="164" customFormat="1" ht="62.4" x14ac:dyDescent="0.3">
      <c r="A1238" s="273">
        <f>IF(F1238="","", COUNTA($F$17:F1238))</f>
        <v>979</v>
      </c>
      <c r="B1238" s="167"/>
      <c r="C1238" s="167"/>
      <c r="D1238" s="168"/>
      <c r="E1238" s="426" t="s">
        <v>1205</v>
      </c>
      <c r="F1238" s="422">
        <v>197</v>
      </c>
      <c r="G1238" s="272">
        <v>0</v>
      </c>
      <c r="H1238" s="264">
        <f t="shared" si="877"/>
        <v>197</v>
      </c>
      <c r="I1238" s="263" t="s">
        <v>104</v>
      </c>
      <c r="J1238" s="223" t="s">
        <v>90</v>
      </c>
      <c r="K1238" s="223" t="s">
        <v>90</v>
      </c>
      <c r="L1238" s="224">
        <v>0</v>
      </c>
      <c r="M1238" s="265">
        <v>0</v>
      </c>
      <c r="N1238" s="265">
        <v>0</v>
      </c>
      <c r="O1238" s="265">
        <f t="shared" si="878"/>
        <v>0</v>
      </c>
      <c r="P1238" s="265">
        <f t="shared" si="879"/>
        <v>0</v>
      </c>
      <c r="Q1238" s="266">
        <f t="shared" si="880"/>
        <v>0</v>
      </c>
      <c r="R1238" s="274"/>
    </row>
    <row r="1239" spans="1:18" s="164" customFormat="1" ht="62.4" x14ac:dyDescent="0.3">
      <c r="A1239" s="273">
        <f>IF(F1239="","", COUNTA($F$17:F1239))</f>
        <v>980</v>
      </c>
      <c r="B1239" s="167"/>
      <c r="C1239" s="167"/>
      <c r="D1239" s="168"/>
      <c r="E1239" s="426" t="s">
        <v>1206</v>
      </c>
      <c r="F1239" s="422">
        <v>147</v>
      </c>
      <c r="G1239" s="272">
        <v>0</v>
      </c>
      <c r="H1239" s="264">
        <f t="shared" si="877"/>
        <v>147</v>
      </c>
      <c r="I1239" s="263" t="s">
        <v>104</v>
      </c>
      <c r="J1239" s="223" t="s">
        <v>90</v>
      </c>
      <c r="K1239" s="223" t="s">
        <v>90</v>
      </c>
      <c r="L1239" s="224">
        <v>0</v>
      </c>
      <c r="M1239" s="265">
        <v>0</v>
      </c>
      <c r="N1239" s="265">
        <v>0</v>
      </c>
      <c r="O1239" s="265">
        <f t="shared" si="878"/>
        <v>0</v>
      </c>
      <c r="P1239" s="265">
        <f t="shared" si="879"/>
        <v>0</v>
      </c>
      <c r="Q1239" s="266">
        <f t="shared" si="880"/>
        <v>0</v>
      </c>
      <c r="R1239" s="274"/>
    </row>
    <row r="1240" spans="1:18" s="164" customFormat="1" ht="62.4" x14ac:dyDescent="0.3">
      <c r="A1240" s="273">
        <f>IF(F1240="","", COUNTA($F$17:F1240))</f>
        <v>981</v>
      </c>
      <c r="B1240" s="167"/>
      <c r="C1240" s="167"/>
      <c r="D1240" s="168"/>
      <c r="E1240" s="426" t="s">
        <v>1207</v>
      </c>
      <c r="F1240" s="422">
        <v>233</v>
      </c>
      <c r="G1240" s="272">
        <v>0</v>
      </c>
      <c r="H1240" s="264">
        <f t="shared" si="877"/>
        <v>233</v>
      </c>
      <c r="I1240" s="263" t="s">
        <v>104</v>
      </c>
      <c r="J1240" s="223" t="s">
        <v>90</v>
      </c>
      <c r="K1240" s="223" t="s">
        <v>90</v>
      </c>
      <c r="L1240" s="224">
        <v>0</v>
      </c>
      <c r="M1240" s="265">
        <v>0</v>
      </c>
      <c r="N1240" s="265">
        <v>0</v>
      </c>
      <c r="O1240" s="265">
        <f t="shared" si="878"/>
        <v>0</v>
      </c>
      <c r="P1240" s="265">
        <f t="shared" si="879"/>
        <v>0</v>
      </c>
      <c r="Q1240" s="266">
        <f t="shared" si="880"/>
        <v>0</v>
      </c>
      <c r="R1240" s="274"/>
    </row>
    <row r="1241" spans="1:18" s="164" customFormat="1" ht="78" x14ac:dyDescent="0.3">
      <c r="A1241" s="273">
        <f>IF(F1241="","", COUNTA($F$17:F1241))</f>
        <v>982</v>
      </c>
      <c r="B1241" s="167"/>
      <c r="C1241" s="167"/>
      <c r="D1241" s="168"/>
      <c r="E1241" s="426" t="s">
        <v>1208</v>
      </c>
      <c r="F1241" s="422">
        <v>157</v>
      </c>
      <c r="G1241" s="272">
        <v>0</v>
      </c>
      <c r="H1241" s="264">
        <f t="shared" si="877"/>
        <v>157</v>
      </c>
      <c r="I1241" s="263" t="s">
        <v>104</v>
      </c>
      <c r="J1241" s="223" t="s">
        <v>90</v>
      </c>
      <c r="K1241" s="223" t="s">
        <v>90</v>
      </c>
      <c r="L1241" s="224">
        <v>0</v>
      </c>
      <c r="M1241" s="265">
        <v>0</v>
      </c>
      <c r="N1241" s="265">
        <v>0</v>
      </c>
      <c r="O1241" s="265">
        <f t="shared" si="878"/>
        <v>0</v>
      </c>
      <c r="P1241" s="265">
        <f t="shared" si="879"/>
        <v>0</v>
      </c>
      <c r="Q1241" s="266">
        <f t="shared" si="880"/>
        <v>0</v>
      </c>
      <c r="R1241" s="274"/>
    </row>
    <row r="1242" spans="1:18" s="164" customFormat="1" ht="78" x14ac:dyDescent="0.3">
      <c r="A1242" s="273">
        <f>IF(F1242="","", COUNTA($F$17:F1242))</f>
        <v>983</v>
      </c>
      <c r="B1242" s="167"/>
      <c r="C1242" s="167"/>
      <c r="D1242" s="168"/>
      <c r="E1242" s="426" t="s">
        <v>1209</v>
      </c>
      <c r="F1242" s="422">
        <v>251</v>
      </c>
      <c r="G1242" s="272">
        <v>0</v>
      </c>
      <c r="H1242" s="264">
        <f t="shared" si="877"/>
        <v>251</v>
      </c>
      <c r="I1242" s="263" t="s">
        <v>104</v>
      </c>
      <c r="J1242" s="223" t="s">
        <v>90</v>
      </c>
      <c r="K1242" s="223" t="s">
        <v>90</v>
      </c>
      <c r="L1242" s="224">
        <v>0</v>
      </c>
      <c r="M1242" s="265">
        <v>0</v>
      </c>
      <c r="N1242" s="265">
        <v>0</v>
      </c>
      <c r="O1242" s="265">
        <f t="shared" si="878"/>
        <v>0</v>
      </c>
      <c r="P1242" s="265">
        <f t="shared" si="879"/>
        <v>0</v>
      </c>
      <c r="Q1242" s="266">
        <f t="shared" si="880"/>
        <v>0</v>
      </c>
      <c r="R1242" s="274"/>
    </row>
    <row r="1243" spans="1:18" s="164" customFormat="1" ht="62.4" x14ac:dyDescent="0.3">
      <c r="A1243" s="273">
        <f>IF(F1243="","", COUNTA($F$17:F1243))</f>
        <v>984</v>
      </c>
      <c r="B1243" s="167"/>
      <c r="C1243" s="167"/>
      <c r="D1243" s="168"/>
      <c r="E1243" s="426" t="s">
        <v>1210</v>
      </c>
      <c r="F1243" s="422">
        <v>13</v>
      </c>
      <c r="G1243" s="272">
        <v>0</v>
      </c>
      <c r="H1243" s="264">
        <f t="shared" si="877"/>
        <v>13</v>
      </c>
      <c r="I1243" s="263" t="s">
        <v>104</v>
      </c>
      <c r="J1243" s="223" t="s">
        <v>90</v>
      </c>
      <c r="K1243" s="223" t="s">
        <v>90</v>
      </c>
      <c r="L1243" s="224">
        <v>0</v>
      </c>
      <c r="M1243" s="265">
        <v>0</v>
      </c>
      <c r="N1243" s="265">
        <v>0</v>
      </c>
      <c r="O1243" s="265">
        <f t="shared" si="878"/>
        <v>0</v>
      </c>
      <c r="P1243" s="265">
        <f t="shared" si="879"/>
        <v>0</v>
      </c>
      <c r="Q1243" s="266">
        <f t="shared" si="880"/>
        <v>0</v>
      </c>
      <c r="R1243" s="274"/>
    </row>
    <row r="1244" spans="1:18" s="164" customFormat="1" ht="78" x14ac:dyDescent="0.3">
      <c r="A1244" s="273">
        <f>IF(F1244="","", COUNTA($F$17:F1244))</f>
        <v>985</v>
      </c>
      <c r="B1244" s="167"/>
      <c r="C1244" s="167"/>
      <c r="D1244" s="168"/>
      <c r="E1244" s="426" t="s">
        <v>1211</v>
      </c>
      <c r="F1244" s="422">
        <v>47</v>
      </c>
      <c r="G1244" s="272">
        <v>0</v>
      </c>
      <c r="H1244" s="264">
        <f t="shared" si="877"/>
        <v>47</v>
      </c>
      <c r="I1244" s="263" t="s">
        <v>104</v>
      </c>
      <c r="J1244" s="223" t="s">
        <v>90</v>
      </c>
      <c r="K1244" s="223" t="s">
        <v>90</v>
      </c>
      <c r="L1244" s="224">
        <v>0</v>
      </c>
      <c r="M1244" s="265">
        <v>0</v>
      </c>
      <c r="N1244" s="265">
        <v>0</v>
      </c>
      <c r="O1244" s="265">
        <f t="shared" si="878"/>
        <v>0</v>
      </c>
      <c r="P1244" s="265">
        <f t="shared" si="879"/>
        <v>0</v>
      </c>
      <c r="Q1244" s="266">
        <f t="shared" si="880"/>
        <v>0</v>
      </c>
      <c r="R1244" s="274"/>
    </row>
    <row r="1245" spans="1:18" s="164" customFormat="1" x14ac:dyDescent="0.3">
      <c r="A1245" s="273">
        <f>IF(F1245="","", COUNTA($F$17:F1245))</f>
        <v>986</v>
      </c>
      <c r="B1245" s="167"/>
      <c r="C1245" s="167"/>
      <c r="D1245" s="168"/>
      <c r="E1245" s="425" t="s">
        <v>1212</v>
      </c>
      <c r="F1245" s="422">
        <v>35</v>
      </c>
      <c r="G1245" s="272">
        <v>0</v>
      </c>
      <c r="H1245" s="264">
        <f t="shared" si="877"/>
        <v>35</v>
      </c>
      <c r="I1245" s="263" t="s">
        <v>104</v>
      </c>
      <c r="J1245" s="223" t="s">
        <v>90</v>
      </c>
      <c r="K1245" s="223" t="s">
        <v>90</v>
      </c>
      <c r="L1245" s="224">
        <v>0</v>
      </c>
      <c r="M1245" s="265">
        <v>0</v>
      </c>
      <c r="N1245" s="265">
        <v>0</v>
      </c>
      <c r="O1245" s="265">
        <f t="shared" si="878"/>
        <v>0</v>
      </c>
      <c r="P1245" s="265">
        <f t="shared" si="879"/>
        <v>0</v>
      </c>
      <c r="Q1245" s="266">
        <f t="shared" si="880"/>
        <v>0</v>
      </c>
      <c r="R1245" s="274"/>
    </row>
    <row r="1246" spans="1:18" s="164" customFormat="1" ht="78" x14ac:dyDescent="0.3">
      <c r="A1246" s="273">
        <f>IF(F1246="","", COUNTA($F$17:F1246))</f>
        <v>987</v>
      </c>
      <c r="B1246" s="167"/>
      <c r="C1246" s="167"/>
      <c r="D1246" s="168"/>
      <c r="E1246" s="426" t="s">
        <v>1213</v>
      </c>
      <c r="F1246" s="422">
        <v>46</v>
      </c>
      <c r="G1246" s="272">
        <v>0</v>
      </c>
      <c r="H1246" s="264">
        <f t="shared" si="877"/>
        <v>46</v>
      </c>
      <c r="I1246" s="263" t="s">
        <v>104</v>
      </c>
      <c r="J1246" s="223" t="s">
        <v>90</v>
      </c>
      <c r="K1246" s="223" t="s">
        <v>90</v>
      </c>
      <c r="L1246" s="224">
        <v>0</v>
      </c>
      <c r="M1246" s="265">
        <v>0</v>
      </c>
      <c r="N1246" s="265">
        <v>0</v>
      </c>
      <c r="O1246" s="265">
        <f t="shared" si="878"/>
        <v>0</v>
      </c>
      <c r="P1246" s="265">
        <f t="shared" si="879"/>
        <v>0</v>
      </c>
      <c r="Q1246" s="266">
        <f t="shared" si="880"/>
        <v>0</v>
      </c>
      <c r="R1246" s="274"/>
    </row>
    <row r="1247" spans="1:18" s="164" customFormat="1" ht="46.8" x14ac:dyDescent="0.3">
      <c r="A1247" s="273">
        <f>IF(F1247="","", COUNTA($F$17:F1247))</f>
        <v>988</v>
      </c>
      <c r="B1247" s="167"/>
      <c r="C1247" s="167"/>
      <c r="D1247" s="168"/>
      <c r="E1247" s="426" t="s">
        <v>1214</v>
      </c>
      <c r="F1247" s="422">
        <v>19</v>
      </c>
      <c r="G1247" s="272">
        <v>0</v>
      </c>
      <c r="H1247" s="264">
        <f t="shared" si="877"/>
        <v>19</v>
      </c>
      <c r="I1247" s="263" t="s">
        <v>104</v>
      </c>
      <c r="J1247" s="223" t="s">
        <v>90</v>
      </c>
      <c r="K1247" s="223" t="s">
        <v>90</v>
      </c>
      <c r="L1247" s="224">
        <v>0</v>
      </c>
      <c r="M1247" s="265">
        <v>0</v>
      </c>
      <c r="N1247" s="265">
        <v>0</v>
      </c>
      <c r="O1247" s="265">
        <f t="shared" si="878"/>
        <v>0</v>
      </c>
      <c r="P1247" s="265">
        <f t="shared" si="879"/>
        <v>0</v>
      </c>
      <c r="Q1247" s="266">
        <f t="shared" si="880"/>
        <v>0</v>
      </c>
      <c r="R1247" s="274"/>
    </row>
    <row r="1248" spans="1:18" s="164" customFormat="1" ht="46.8" x14ac:dyDescent="0.3">
      <c r="A1248" s="273">
        <f>IF(F1248="","", COUNTA($F$17:F1248))</f>
        <v>989</v>
      </c>
      <c r="B1248" s="167"/>
      <c r="C1248" s="167"/>
      <c r="D1248" s="168"/>
      <c r="E1248" s="426" t="s">
        <v>1215</v>
      </c>
      <c r="F1248" s="422">
        <v>26</v>
      </c>
      <c r="G1248" s="272">
        <v>0</v>
      </c>
      <c r="H1248" s="264">
        <f t="shared" si="877"/>
        <v>26</v>
      </c>
      <c r="I1248" s="263" t="s">
        <v>104</v>
      </c>
      <c r="J1248" s="223" t="s">
        <v>90</v>
      </c>
      <c r="K1248" s="223" t="s">
        <v>90</v>
      </c>
      <c r="L1248" s="224">
        <v>0</v>
      </c>
      <c r="M1248" s="265">
        <v>0</v>
      </c>
      <c r="N1248" s="265">
        <v>0</v>
      </c>
      <c r="O1248" s="265">
        <f t="shared" si="878"/>
        <v>0</v>
      </c>
      <c r="P1248" s="265">
        <f t="shared" si="879"/>
        <v>0</v>
      </c>
      <c r="Q1248" s="266">
        <f t="shared" si="880"/>
        <v>0</v>
      </c>
      <c r="R1248" s="274"/>
    </row>
    <row r="1249" spans="1:18" s="164" customFormat="1" ht="46.8" x14ac:dyDescent="0.3">
      <c r="A1249" s="273">
        <f>IF(F1249="","", COUNTA($F$17:F1249))</f>
        <v>990</v>
      </c>
      <c r="B1249" s="167"/>
      <c r="C1249" s="167"/>
      <c r="D1249" s="168"/>
      <c r="E1249" s="426" t="s">
        <v>1216</v>
      </c>
      <c r="F1249" s="422">
        <v>28</v>
      </c>
      <c r="G1249" s="272">
        <v>0</v>
      </c>
      <c r="H1249" s="264">
        <f t="shared" si="877"/>
        <v>28</v>
      </c>
      <c r="I1249" s="263" t="s">
        <v>104</v>
      </c>
      <c r="J1249" s="223" t="s">
        <v>90</v>
      </c>
      <c r="K1249" s="223" t="s">
        <v>90</v>
      </c>
      <c r="L1249" s="224">
        <v>0</v>
      </c>
      <c r="M1249" s="265">
        <v>0</v>
      </c>
      <c r="N1249" s="265">
        <v>0</v>
      </c>
      <c r="O1249" s="265">
        <f t="shared" si="878"/>
        <v>0</v>
      </c>
      <c r="P1249" s="265">
        <f t="shared" si="879"/>
        <v>0</v>
      </c>
      <c r="Q1249" s="266">
        <f t="shared" si="880"/>
        <v>0</v>
      </c>
      <c r="R1249" s="274"/>
    </row>
    <row r="1250" spans="1:18" s="164" customFormat="1" x14ac:dyDescent="0.3">
      <c r="A1250" s="273">
        <f>IF(F1250="","", COUNTA($F$17:F1250))</f>
        <v>991</v>
      </c>
      <c r="B1250" s="167"/>
      <c r="C1250" s="167"/>
      <c r="D1250" s="168"/>
      <c r="E1250" s="425" t="s">
        <v>1217</v>
      </c>
      <c r="F1250" s="422">
        <v>246</v>
      </c>
      <c r="G1250" s="272">
        <v>0</v>
      </c>
      <c r="H1250" s="264">
        <f t="shared" si="877"/>
        <v>246</v>
      </c>
      <c r="I1250" s="263" t="s">
        <v>104</v>
      </c>
      <c r="J1250" s="223" t="s">
        <v>90</v>
      </c>
      <c r="K1250" s="223" t="s">
        <v>90</v>
      </c>
      <c r="L1250" s="224">
        <v>0</v>
      </c>
      <c r="M1250" s="265">
        <v>0</v>
      </c>
      <c r="N1250" s="265">
        <v>0</v>
      </c>
      <c r="O1250" s="265">
        <f t="shared" si="878"/>
        <v>0</v>
      </c>
      <c r="P1250" s="265">
        <f t="shared" si="879"/>
        <v>0</v>
      </c>
      <c r="Q1250" s="266">
        <f t="shared" si="880"/>
        <v>0</v>
      </c>
      <c r="R1250" s="274"/>
    </row>
    <row r="1251" spans="1:18" s="164" customFormat="1" x14ac:dyDescent="0.3">
      <c r="A1251" s="273">
        <f>IF(F1251="","", COUNTA($F$17:F1251))</f>
        <v>992</v>
      </c>
      <c r="B1251" s="167"/>
      <c r="C1251" s="167"/>
      <c r="D1251" s="168"/>
      <c r="E1251" s="425" t="s">
        <v>1218</v>
      </c>
      <c r="F1251" s="422">
        <v>143</v>
      </c>
      <c r="G1251" s="272">
        <v>0</v>
      </c>
      <c r="H1251" s="264">
        <f t="shared" si="877"/>
        <v>143</v>
      </c>
      <c r="I1251" s="263" t="s">
        <v>104</v>
      </c>
      <c r="J1251" s="223" t="s">
        <v>90</v>
      </c>
      <c r="K1251" s="223" t="s">
        <v>90</v>
      </c>
      <c r="L1251" s="224">
        <v>0</v>
      </c>
      <c r="M1251" s="265">
        <v>0</v>
      </c>
      <c r="N1251" s="265">
        <v>0</v>
      </c>
      <c r="O1251" s="265">
        <f t="shared" si="878"/>
        <v>0</v>
      </c>
      <c r="P1251" s="265">
        <f t="shared" si="879"/>
        <v>0</v>
      </c>
      <c r="Q1251" s="266">
        <f t="shared" si="880"/>
        <v>0</v>
      </c>
      <c r="R1251" s="274"/>
    </row>
    <row r="1252" spans="1:18" s="164" customFormat="1" x14ac:dyDescent="0.3">
      <c r="A1252" s="209"/>
      <c r="B1252" s="167"/>
      <c r="C1252" s="167"/>
      <c r="D1252" s="168"/>
      <c r="E1252" s="424" t="s">
        <v>1219</v>
      </c>
      <c r="F1252" s="422"/>
      <c r="G1252" s="419"/>
      <c r="H1252" s="420"/>
      <c r="I1252" s="419"/>
      <c r="J1252" s="223"/>
      <c r="K1252" s="223"/>
      <c r="L1252" s="224"/>
      <c r="M1252" s="203"/>
      <c r="N1252" s="203"/>
      <c r="O1252" s="203"/>
      <c r="P1252" s="203"/>
      <c r="Q1252" s="204"/>
      <c r="R1252" s="210"/>
    </row>
    <row r="1253" spans="1:18" s="164" customFormat="1" x14ac:dyDescent="0.3">
      <c r="A1253" s="273">
        <f>IF(F1253="","", COUNTA($F$17:F1253))</f>
        <v>993</v>
      </c>
      <c r="B1253" s="167"/>
      <c r="C1253" s="167"/>
      <c r="D1253" s="168"/>
      <c r="E1253" s="428" t="s">
        <v>1220</v>
      </c>
      <c r="F1253" s="422">
        <v>8</v>
      </c>
      <c r="G1253" s="272">
        <v>0</v>
      </c>
      <c r="H1253" s="264">
        <f t="shared" ref="H1253:H1254" si="881">F1253+G1253*F1253</f>
        <v>8</v>
      </c>
      <c r="I1253" s="263" t="s">
        <v>104</v>
      </c>
      <c r="J1253" s="223" t="s">
        <v>90</v>
      </c>
      <c r="K1253" s="223" t="s">
        <v>90</v>
      </c>
      <c r="L1253" s="224">
        <v>0</v>
      </c>
      <c r="M1253" s="265">
        <v>0</v>
      </c>
      <c r="N1253" s="265">
        <v>0</v>
      </c>
      <c r="O1253" s="265">
        <f t="shared" ref="O1253:O1254" si="882">H1253*M1253</f>
        <v>0</v>
      </c>
      <c r="P1253" s="265">
        <f t="shared" ref="P1253:P1254" si="883">H1253*N1253</f>
        <v>0</v>
      </c>
      <c r="Q1253" s="266">
        <f t="shared" ref="Q1253:Q1254" si="884">O1253+P1253</f>
        <v>0</v>
      </c>
      <c r="R1253" s="274"/>
    </row>
    <row r="1254" spans="1:18" s="164" customFormat="1" x14ac:dyDescent="0.3">
      <c r="A1254" s="273">
        <f>IF(F1254="","", COUNTA($F$17:F1254))</f>
        <v>994</v>
      </c>
      <c r="B1254" s="167"/>
      <c r="C1254" s="167"/>
      <c r="D1254" s="168"/>
      <c r="E1254" s="428" t="s">
        <v>1221</v>
      </c>
      <c r="F1254" s="422">
        <v>5</v>
      </c>
      <c r="G1254" s="272">
        <v>0</v>
      </c>
      <c r="H1254" s="264">
        <f t="shared" si="881"/>
        <v>5</v>
      </c>
      <c r="I1254" s="263" t="s">
        <v>104</v>
      </c>
      <c r="J1254" s="223" t="s">
        <v>90</v>
      </c>
      <c r="K1254" s="223" t="s">
        <v>90</v>
      </c>
      <c r="L1254" s="224">
        <v>0</v>
      </c>
      <c r="M1254" s="265">
        <v>0</v>
      </c>
      <c r="N1254" s="265">
        <v>0</v>
      </c>
      <c r="O1254" s="265">
        <f t="shared" si="882"/>
        <v>0</v>
      </c>
      <c r="P1254" s="265">
        <f t="shared" si="883"/>
        <v>0</v>
      </c>
      <c r="Q1254" s="266">
        <f t="shared" si="884"/>
        <v>0</v>
      </c>
      <c r="R1254" s="274"/>
    </row>
    <row r="1255" spans="1:18" s="164" customFormat="1" x14ac:dyDescent="0.3">
      <c r="A1255" s="171"/>
      <c r="B1255" s="167"/>
      <c r="C1255" s="167"/>
      <c r="D1255" s="168"/>
      <c r="E1255" s="424" t="s">
        <v>1222</v>
      </c>
      <c r="F1255" s="422"/>
      <c r="G1255" s="419"/>
      <c r="H1255" s="420"/>
      <c r="I1255" s="419"/>
      <c r="J1255" s="205"/>
      <c r="K1255" s="206"/>
      <c r="L1255" s="205"/>
      <c r="M1255" s="206"/>
      <c r="N1255" s="206"/>
      <c r="O1255" s="206"/>
      <c r="P1255" s="206"/>
      <c r="Q1255" s="207"/>
      <c r="R1255" s="211"/>
    </row>
    <row r="1256" spans="1:18" s="164" customFormat="1" x14ac:dyDescent="0.3">
      <c r="A1256" s="273">
        <f>IF(F1256="","", COUNTA($F$17:F1256))</f>
        <v>995</v>
      </c>
      <c r="B1256" s="167"/>
      <c r="C1256" s="167"/>
      <c r="D1256" s="168"/>
      <c r="E1256" s="429" t="s">
        <v>1223</v>
      </c>
      <c r="F1256" s="422">
        <v>156944</v>
      </c>
      <c r="G1256" s="432">
        <v>0.1</v>
      </c>
      <c r="H1256" s="264">
        <f t="shared" ref="H1256:H1258" si="885">G1256*F1256+F1256</f>
        <v>172638.4</v>
      </c>
      <c r="I1256" s="431" t="s">
        <v>122</v>
      </c>
      <c r="J1256" s="223" t="s">
        <v>90</v>
      </c>
      <c r="K1256" s="223" t="s">
        <v>90</v>
      </c>
      <c r="L1256" s="224">
        <v>0</v>
      </c>
      <c r="M1256" s="265">
        <v>0</v>
      </c>
      <c r="N1256" s="265">
        <v>0</v>
      </c>
      <c r="O1256" s="265">
        <f t="shared" ref="O1256:O1258" si="886">H1256*M1256</f>
        <v>0</v>
      </c>
      <c r="P1256" s="265">
        <f t="shared" ref="P1256:P1258" si="887">H1256*N1256</f>
        <v>0</v>
      </c>
      <c r="Q1256" s="266">
        <f t="shared" ref="Q1256:Q1258" si="888">O1256+P1256</f>
        <v>0</v>
      </c>
      <c r="R1256" s="274"/>
    </row>
    <row r="1257" spans="1:18" s="164" customFormat="1" x14ac:dyDescent="0.3">
      <c r="A1257" s="273">
        <f>IF(F1257="","", COUNTA($F$17:F1257))</f>
        <v>996</v>
      </c>
      <c r="B1257" s="167"/>
      <c r="C1257" s="167"/>
      <c r="D1257" s="168"/>
      <c r="E1257" s="421" t="s">
        <v>1224</v>
      </c>
      <c r="F1257" s="422">
        <v>4824</v>
      </c>
      <c r="G1257" s="432">
        <v>0.1</v>
      </c>
      <c r="H1257" s="264">
        <f t="shared" si="885"/>
        <v>5306.4</v>
      </c>
      <c r="I1257" s="431" t="s">
        <v>122</v>
      </c>
      <c r="J1257" s="223" t="s">
        <v>90</v>
      </c>
      <c r="K1257" s="223" t="s">
        <v>90</v>
      </c>
      <c r="L1257" s="224">
        <v>0</v>
      </c>
      <c r="M1257" s="265">
        <v>0</v>
      </c>
      <c r="N1257" s="265">
        <v>0</v>
      </c>
      <c r="O1257" s="265">
        <f t="shared" si="886"/>
        <v>0</v>
      </c>
      <c r="P1257" s="265">
        <f t="shared" si="887"/>
        <v>0</v>
      </c>
      <c r="Q1257" s="266">
        <f t="shared" si="888"/>
        <v>0</v>
      </c>
      <c r="R1257" s="274"/>
    </row>
    <row r="1258" spans="1:18" s="164" customFormat="1" x14ac:dyDescent="0.3">
      <c r="A1258" s="273">
        <f>IF(F1258="","", COUNTA($F$17:F1258))</f>
        <v>997</v>
      </c>
      <c r="B1258" s="167"/>
      <c r="C1258" s="167"/>
      <c r="D1258" s="168"/>
      <c r="E1258" s="421" t="s">
        <v>1225</v>
      </c>
      <c r="F1258" s="422">
        <v>2648</v>
      </c>
      <c r="G1258" s="432">
        <v>0.1</v>
      </c>
      <c r="H1258" s="264">
        <f t="shared" si="885"/>
        <v>2912.8</v>
      </c>
      <c r="I1258" s="431" t="s">
        <v>122</v>
      </c>
      <c r="J1258" s="223" t="s">
        <v>90</v>
      </c>
      <c r="K1258" s="223" t="s">
        <v>90</v>
      </c>
      <c r="L1258" s="224">
        <v>0</v>
      </c>
      <c r="M1258" s="265">
        <v>0</v>
      </c>
      <c r="N1258" s="265">
        <v>0</v>
      </c>
      <c r="O1258" s="265">
        <f t="shared" si="886"/>
        <v>0</v>
      </c>
      <c r="P1258" s="265">
        <f t="shared" si="887"/>
        <v>0</v>
      </c>
      <c r="Q1258" s="266">
        <f t="shared" si="888"/>
        <v>0</v>
      </c>
      <c r="R1258" s="274"/>
    </row>
    <row r="1259" spans="1:18" s="164" customFormat="1" x14ac:dyDescent="0.3">
      <c r="A1259" s="209"/>
      <c r="B1259" s="167"/>
      <c r="C1259" s="167"/>
      <c r="D1259" s="168"/>
      <c r="E1259" s="424" t="s">
        <v>1226</v>
      </c>
      <c r="F1259" s="419"/>
      <c r="G1259" s="419"/>
      <c r="H1259" s="420"/>
      <c r="I1259" s="419"/>
      <c r="J1259" s="223"/>
      <c r="K1259" s="223"/>
      <c r="L1259" s="224"/>
      <c r="M1259" s="203"/>
      <c r="N1259" s="203"/>
      <c r="O1259" s="203"/>
      <c r="P1259" s="203"/>
      <c r="Q1259" s="204"/>
      <c r="R1259" s="210"/>
    </row>
    <row r="1260" spans="1:18" s="164" customFormat="1" x14ac:dyDescent="0.3">
      <c r="A1260" s="273">
        <f>IF(F1260="","", COUNTA($F$17:F1260))</f>
        <v>998</v>
      </c>
      <c r="B1260" s="167"/>
      <c r="C1260" s="167"/>
      <c r="D1260" s="168"/>
      <c r="E1260" s="421" t="s">
        <v>1227</v>
      </c>
      <c r="F1260" s="422">
        <v>4824</v>
      </c>
      <c r="G1260" s="432">
        <v>0.1</v>
      </c>
      <c r="H1260" s="264">
        <f t="shared" ref="H1260:H1262" si="889">G1260*F1260+F1260</f>
        <v>5306.4</v>
      </c>
      <c r="I1260" s="431" t="s">
        <v>122</v>
      </c>
      <c r="J1260" s="223" t="s">
        <v>90</v>
      </c>
      <c r="K1260" s="223" t="s">
        <v>90</v>
      </c>
      <c r="L1260" s="224">
        <v>0</v>
      </c>
      <c r="M1260" s="265">
        <v>0</v>
      </c>
      <c r="N1260" s="265">
        <v>0</v>
      </c>
      <c r="O1260" s="265">
        <f t="shared" ref="O1260:O1262" si="890">H1260*M1260</f>
        <v>0</v>
      </c>
      <c r="P1260" s="265">
        <f t="shared" ref="P1260:P1262" si="891">H1260*N1260</f>
        <v>0</v>
      </c>
      <c r="Q1260" s="266">
        <f t="shared" ref="Q1260:Q1262" si="892">O1260+P1260</f>
        <v>0</v>
      </c>
      <c r="R1260" s="274"/>
    </row>
    <row r="1261" spans="1:18" s="164" customFormat="1" x14ac:dyDescent="0.3">
      <c r="A1261" s="273">
        <f>IF(F1261="","", COUNTA($F$17:F1261))</f>
        <v>999</v>
      </c>
      <c r="B1261" s="167"/>
      <c r="C1261" s="167"/>
      <c r="D1261" s="168"/>
      <c r="E1261" s="421" t="s">
        <v>1228</v>
      </c>
      <c r="F1261" s="422">
        <v>2648</v>
      </c>
      <c r="G1261" s="432">
        <v>0.1</v>
      </c>
      <c r="H1261" s="264">
        <f t="shared" si="889"/>
        <v>2912.8</v>
      </c>
      <c r="I1261" s="431" t="s">
        <v>122</v>
      </c>
      <c r="J1261" s="223" t="s">
        <v>90</v>
      </c>
      <c r="K1261" s="223" t="s">
        <v>90</v>
      </c>
      <c r="L1261" s="224">
        <v>0</v>
      </c>
      <c r="M1261" s="265">
        <v>0</v>
      </c>
      <c r="N1261" s="265">
        <v>0</v>
      </c>
      <c r="O1261" s="265">
        <f t="shared" si="890"/>
        <v>0</v>
      </c>
      <c r="P1261" s="265">
        <f t="shared" si="891"/>
        <v>0</v>
      </c>
      <c r="Q1261" s="266">
        <f t="shared" si="892"/>
        <v>0</v>
      </c>
      <c r="R1261" s="274"/>
    </row>
    <row r="1262" spans="1:18" s="164" customFormat="1" x14ac:dyDescent="0.3">
      <c r="A1262" s="273">
        <f>IF(F1262="","", COUNTA($F$17:F1262))</f>
        <v>1000</v>
      </c>
      <c r="B1262" s="167"/>
      <c r="C1262" s="167"/>
      <c r="D1262" s="168"/>
      <c r="E1262" s="421" t="s">
        <v>1229</v>
      </c>
      <c r="F1262" s="422">
        <v>78472</v>
      </c>
      <c r="G1262" s="432">
        <v>0.1</v>
      </c>
      <c r="H1262" s="264">
        <f t="shared" si="889"/>
        <v>86319.2</v>
      </c>
      <c r="I1262" s="431" t="s">
        <v>122</v>
      </c>
      <c r="J1262" s="223" t="s">
        <v>90</v>
      </c>
      <c r="K1262" s="223" t="s">
        <v>90</v>
      </c>
      <c r="L1262" s="224">
        <v>0</v>
      </c>
      <c r="M1262" s="265">
        <v>0</v>
      </c>
      <c r="N1262" s="265">
        <v>0</v>
      </c>
      <c r="O1262" s="265">
        <f t="shared" si="890"/>
        <v>0</v>
      </c>
      <c r="P1262" s="265">
        <f t="shared" si="891"/>
        <v>0</v>
      </c>
      <c r="Q1262" s="266">
        <f t="shared" si="892"/>
        <v>0</v>
      </c>
      <c r="R1262" s="274"/>
    </row>
    <row r="1263" spans="1:18" s="164" customFormat="1" x14ac:dyDescent="0.3">
      <c r="A1263" s="209"/>
      <c r="B1263" s="167"/>
      <c r="C1263" s="167"/>
      <c r="D1263" s="168"/>
      <c r="E1263" s="424" t="s">
        <v>1230</v>
      </c>
      <c r="F1263" s="419"/>
      <c r="G1263" s="419"/>
      <c r="H1263" s="420"/>
      <c r="I1263" s="419"/>
      <c r="J1263" s="223"/>
      <c r="K1263" s="223"/>
      <c r="L1263" s="224"/>
      <c r="M1263" s="203"/>
      <c r="N1263" s="203"/>
      <c r="O1263" s="203"/>
      <c r="P1263" s="203"/>
      <c r="Q1263" s="204"/>
      <c r="R1263" s="210"/>
    </row>
    <row r="1264" spans="1:18" s="164" customFormat="1" ht="31.2" x14ac:dyDescent="0.3">
      <c r="A1264" s="273">
        <f>IF(F1264="","", COUNTA($F$17:F1264))</f>
        <v>1001</v>
      </c>
      <c r="B1264" s="167"/>
      <c r="C1264" s="167"/>
      <c r="D1264" s="168"/>
      <c r="E1264" s="421" t="s">
        <v>1231</v>
      </c>
      <c r="F1264" s="419">
        <v>90</v>
      </c>
      <c r="G1264" s="432">
        <v>0.1</v>
      </c>
      <c r="H1264" s="264">
        <f>G1264*F1264+F1264</f>
        <v>99</v>
      </c>
      <c r="I1264" s="431" t="s">
        <v>122</v>
      </c>
      <c r="J1264" s="223" t="s">
        <v>90</v>
      </c>
      <c r="K1264" s="223" t="s">
        <v>90</v>
      </c>
      <c r="L1264" s="224">
        <v>0</v>
      </c>
      <c r="M1264" s="265">
        <v>0</v>
      </c>
      <c r="N1264" s="265">
        <v>0</v>
      </c>
      <c r="O1264" s="265">
        <f>H1264*M1264</f>
        <v>0</v>
      </c>
      <c r="P1264" s="265">
        <f>H1264*N1264</f>
        <v>0</v>
      </c>
      <c r="Q1264" s="266">
        <f t="shared" ref="Q1264" si="893">O1264+P1264</f>
        <v>0</v>
      </c>
      <c r="R1264" s="274"/>
    </row>
    <row r="1265" spans="1:18" x14ac:dyDescent="0.3">
      <c r="A1265" s="74" t="str">
        <f>IF(F1265="","", COUNTA($F$17:F1265))</f>
        <v/>
      </c>
      <c r="B1265" s="29"/>
      <c r="C1265" s="29"/>
      <c r="D1265" s="34"/>
      <c r="E1265" s="154"/>
      <c r="F1265" s="155"/>
      <c r="G1265" s="155"/>
      <c r="H1265" s="156"/>
      <c r="I1265" s="155"/>
      <c r="J1265" s="10"/>
      <c r="K1265" s="203"/>
      <c r="L1265" s="10"/>
      <c r="M1265" s="12"/>
      <c r="N1265" s="12"/>
      <c r="O1265" s="12"/>
      <c r="P1265" s="12"/>
      <c r="Q1265" s="13"/>
      <c r="R1265" s="80"/>
    </row>
    <row r="1266" spans="1:18" ht="17.399999999999999" x14ac:dyDescent="0.3">
      <c r="A1266" s="74" t="str">
        <f>IF(F1266="","", COUNTA($F$17:F1266))</f>
        <v/>
      </c>
      <c r="B1266" s="14"/>
      <c r="C1266" s="14"/>
      <c r="D1266" s="15"/>
      <c r="E1266" s="434" t="s">
        <v>38</v>
      </c>
      <c r="F1266" s="152"/>
      <c r="G1266" s="152"/>
      <c r="H1266" s="157"/>
      <c r="I1266" s="152"/>
      <c r="J1266" s="16"/>
      <c r="K1266" s="434">
        <f>SUM(K1168:K1265)</f>
        <v>0</v>
      </c>
      <c r="L1266" s="243"/>
      <c r="M1266" s="244"/>
      <c r="N1266" s="244"/>
      <c r="O1266" s="435">
        <f>SUM(O1168:O1265)</f>
        <v>0</v>
      </c>
      <c r="P1266" s="435">
        <f>SUM(P1168:P1265)</f>
        <v>0</v>
      </c>
      <c r="Q1266" s="245"/>
      <c r="R1266" s="435">
        <f>SUM(Q1168:Q1265)</f>
        <v>0</v>
      </c>
    </row>
    <row r="1267" spans="1:18" x14ac:dyDescent="0.3">
      <c r="A1267" s="74" t="str">
        <f>IF(F1267="","", COUNTA($F$17:F1267))</f>
        <v/>
      </c>
      <c r="B1267" s="20"/>
      <c r="C1267" s="20"/>
      <c r="D1267" s="21"/>
      <c r="E1267" s="137"/>
      <c r="F1267" s="153"/>
      <c r="G1267" s="153"/>
      <c r="H1267" s="158"/>
      <c r="I1267" s="153"/>
      <c r="J1267" s="23"/>
      <c r="K1267" s="206"/>
      <c r="L1267" s="23"/>
      <c r="M1267" s="25"/>
      <c r="N1267" s="25"/>
      <c r="O1267" s="25"/>
      <c r="P1267" s="25"/>
      <c r="Q1267" s="26"/>
      <c r="R1267" s="79"/>
    </row>
    <row r="1268" spans="1:18" ht="17.399999999999999" x14ac:dyDescent="0.3">
      <c r="A1268" s="2" t="str">
        <f>IF(F1268="","", COUNTA($F$17:F1268))</f>
        <v/>
      </c>
      <c r="B1268" s="2"/>
      <c r="C1268" s="2"/>
      <c r="D1268" s="3">
        <v>270000</v>
      </c>
      <c r="E1268" s="150" t="s">
        <v>87</v>
      </c>
      <c r="F1268" s="150"/>
      <c r="G1268" s="150"/>
      <c r="H1268" s="150"/>
      <c r="I1268" s="151"/>
      <c r="J1268" s="5"/>
      <c r="K1268" s="202"/>
      <c r="L1268" s="5"/>
      <c r="M1268" s="5"/>
      <c r="N1268" s="5"/>
      <c r="O1268" s="5"/>
      <c r="P1268" s="5"/>
      <c r="Q1268" s="6"/>
      <c r="R1268" s="73"/>
    </row>
    <row r="1269" spans="1:18" s="164" customFormat="1" x14ac:dyDescent="0.3">
      <c r="A1269" s="171"/>
      <c r="B1269" s="167"/>
      <c r="C1269" s="167"/>
      <c r="D1269" s="168"/>
      <c r="E1269" s="218" t="s">
        <v>183</v>
      </c>
      <c r="F1269" s="205"/>
      <c r="G1269" s="205"/>
      <c r="H1269" s="216"/>
      <c r="I1269" s="205"/>
      <c r="J1269" s="205"/>
      <c r="K1269" s="206"/>
      <c r="L1269" s="205"/>
      <c r="M1269" s="206"/>
      <c r="N1269" s="206"/>
      <c r="O1269" s="206"/>
      <c r="P1269" s="206"/>
      <c r="Q1269" s="207"/>
      <c r="R1269" s="211"/>
    </row>
    <row r="1270" spans="1:18" s="164" customFormat="1" ht="31.2" x14ac:dyDescent="0.3">
      <c r="A1270" s="273">
        <f>IF(F1270="","", COUNTA($F$17:F1270))</f>
        <v>1002</v>
      </c>
      <c r="B1270" s="167"/>
      <c r="C1270" s="167"/>
      <c r="D1270" s="168"/>
      <c r="E1270" s="176" t="s">
        <v>184</v>
      </c>
      <c r="F1270" s="175">
        <v>10</v>
      </c>
      <c r="G1270" s="272">
        <v>0</v>
      </c>
      <c r="H1270" s="264">
        <f t="shared" ref="H1270:H1272" si="894">F1270+G1270*F1270</f>
        <v>10</v>
      </c>
      <c r="I1270" s="263" t="s">
        <v>104</v>
      </c>
      <c r="J1270" s="223" t="s">
        <v>90</v>
      </c>
      <c r="K1270" s="223" t="s">
        <v>90</v>
      </c>
      <c r="L1270" s="224">
        <v>0</v>
      </c>
      <c r="M1270" s="265">
        <v>0</v>
      </c>
      <c r="N1270" s="265">
        <v>0</v>
      </c>
      <c r="O1270" s="265">
        <f t="shared" ref="O1270:O1272" si="895">H1270*M1270</f>
        <v>0</v>
      </c>
      <c r="P1270" s="265">
        <f t="shared" ref="P1270:P1272" si="896">H1270*N1270</f>
        <v>0</v>
      </c>
      <c r="Q1270" s="266">
        <f t="shared" ref="Q1270:Q1273" si="897">O1270+P1270</f>
        <v>0</v>
      </c>
      <c r="R1270" s="274"/>
    </row>
    <row r="1271" spans="1:18" s="164" customFormat="1" ht="31.2" x14ac:dyDescent="0.3">
      <c r="A1271" s="273">
        <f>IF(F1271="","", COUNTA($F$17:F1271))</f>
        <v>1003</v>
      </c>
      <c r="B1271" s="167"/>
      <c r="C1271" s="167"/>
      <c r="D1271" s="168"/>
      <c r="E1271" s="176" t="s">
        <v>185</v>
      </c>
      <c r="F1271" s="175">
        <v>11</v>
      </c>
      <c r="G1271" s="272">
        <v>0</v>
      </c>
      <c r="H1271" s="264">
        <f t="shared" si="894"/>
        <v>11</v>
      </c>
      <c r="I1271" s="263" t="s">
        <v>104</v>
      </c>
      <c r="J1271" s="223" t="s">
        <v>90</v>
      </c>
      <c r="K1271" s="223" t="s">
        <v>90</v>
      </c>
      <c r="L1271" s="224">
        <v>0</v>
      </c>
      <c r="M1271" s="265">
        <v>0</v>
      </c>
      <c r="N1271" s="265">
        <v>0</v>
      </c>
      <c r="O1271" s="265">
        <f t="shared" si="895"/>
        <v>0</v>
      </c>
      <c r="P1271" s="265">
        <f t="shared" si="896"/>
        <v>0</v>
      </c>
      <c r="Q1271" s="266">
        <f t="shared" si="897"/>
        <v>0</v>
      </c>
      <c r="R1271" s="274"/>
    </row>
    <row r="1272" spans="1:18" s="164" customFormat="1" ht="31.2" x14ac:dyDescent="0.3">
      <c r="A1272" s="273">
        <f>IF(F1272="","", COUNTA($F$17:F1272))</f>
        <v>1004</v>
      </c>
      <c r="B1272" s="167"/>
      <c r="C1272" s="167"/>
      <c r="D1272" s="168"/>
      <c r="E1272" s="176" t="s">
        <v>186</v>
      </c>
      <c r="F1272" s="175">
        <v>3</v>
      </c>
      <c r="G1272" s="272">
        <v>0</v>
      </c>
      <c r="H1272" s="264">
        <f t="shared" si="894"/>
        <v>3</v>
      </c>
      <c r="I1272" s="263" t="s">
        <v>104</v>
      </c>
      <c r="J1272" s="223" t="s">
        <v>90</v>
      </c>
      <c r="K1272" s="223" t="s">
        <v>90</v>
      </c>
      <c r="L1272" s="224">
        <v>0</v>
      </c>
      <c r="M1272" s="265">
        <v>0</v>
      </c>
      <c r="N1272" s="265">
        <v>0</v>
      </c>
      <c r="O1272" s="265">
        <f t="shared" si="895"/>
        <v>0</v>
      </c>
      <c r="P1272" s="265">
        <f t="shared" si="896"/>
        <v>0</v>
      </c>
      <c r="Q1272" s="266">
        <f t="shared" si="897"/>
        <v>0</v>
      </c>
      <c r="R1272" s="274"/>
    </row>
    <row r="1273" spans="1:18" s="164" customFormat="1" x14ac:dyDescent="0.3">
      <c r="A1273" s="273">
        <f>IF(F1273="","", COUNTA($F$17:F1273))</f>
        <v>1005</v>
      </c>
      <c r="B1273" s="167"/>
      <c r="C1273" s="167"/>
      <c r="D1273" s="168"/>
      <c r="E1273" s="174" t="s">
        <v>187</v>
      </c>
      <c r="F1273" s="175">
        <v>34.14</v>
      </c>
      <c r="G1273" s="432">
        <v>0.1</v>
      </c>
      <c r="H1273" s="264">
        <f>G1273*F1273+F1273</f>
        <v>37.554000000000002</v>
      </c>
      <c r="I1273" s="431" t="s">
        <v>122</v>
      </c>
      <c r="J1273" s="223" t="s">
        <v>90</v>
      </c>
      <c r="K1273" s="223" t="s">
        <v>90</v>
      </c>
      <c r="L1273" s="224">
        <v>0</v>
      </c>
      <c r="M1273" s="265">
        <v>0</v>
      </c>
      <c r="N1273" s="265">
        <v>0</v>
      </c>
      <c r="O1273" s="265">
        <f>H1273*M1273</f>
        <v>0</v>
      </c>
      <c r="P1273" s="265">
        <f>H1273*N1273</f>
        <v>0</v>
      </c>
      <c r="Q1273" s="266">
        <f t="shared" si="897"/>
        <v>0</v>
      </c>
      <c r="R1273" s="274"/>
    </row>
    <row r="1274" spans="1:18" s="164" customFormat="1" x14ac:dyDescent="0.3">
      <c r="A1274" s="273">
        <f>IF(F1274="","", COUNTA($F$17:F1274))</f>
        <v>1006</v>
      </c>
      <c r="B1274" s="167"/>
      <c r="C1274" s="167"/>
      <c r="D1274" s="168"/>
      <c r="E1274" s="174" t="s">
        <v>188</v>
      </c>
      <c r="F1274" s="175">
        <v>4</v>
      </c>
      <c r="G1274" s="272">
        <v>0</v>
      </c>
      <c r="H1274" s="264">
        <f t="shared" ref="H1274" si="898">F1274+G1274*F1274</f>
        <v>4</v>
      </c>
      <c r="I1274" s="263" t="s">
        <v>104</v>
      </c>
      <c r="J1274" s="223" t="s">
        <v>90</v>
      </c>
      <c r="K1274" s="223" t="s">
        <v>90</v>
      </c>
      <c r="L1274" s="224">
        <v>0</v>
      </c>
      <c r="M1274" s="265">
        <v>0</v>
      </c>
      <c r="N1274" s="265">
        <v>0</v>
      </c>
      <c r="O1274" s="265">
        <f t="shared" ref="O1274:O1287" si="899">H1274*M1274</f>
        <v>0</v>
      </c>
      <c r="P1274" s="265">
        <f t="shared" ref="P1274:P1287" si="900">H1274*N1274</f>
        <v>0</v>
      </c>
      <c r="Q1274" s="266">
        <f t="shared" ref="Q1274:Q1287" si="901">O1274+P1274</f>
        <v>0</v>
      </c>
      <c r="R1274" s="274"/>
    </row>
    <row r="1275" spans="1:18" s="164" customFormat="1" ht="31.2" x14ac:dyDescent="0.3">
      <c r="A1275" s="273">
        <f>IF(F1275="","", COUNTA($F$17:F1275))</f>
        <v>1007</v>
      </c>
      <c r="B1275" s="167"/>
      <c r="C1275" s="167"/>
      <c r="D1275" s="168"/>
      <c r="E1275" s="176" t="s">
        <v>189</v>
      </c>
      <c r="F1275" s="175">
        <v>720.58</v>
      </c>
      <c r="G1275" s="432">
        <v>0.1</v>
      </c>
      <c r="H1275" s="264">
        <f t="shared" ref="H1275:H1287" si="902">G1275*F1275+F1275</f>
        <v>792.63800000000003</v>
      </c>
      <c r="I1275" s="431" t="s">
        <v>122</v>
      </c>
      <c r="J1275" s="223" t="s">
        <v>90</v>
      </c>
      <c r="K1275" s="223" t="s">
        <v>90</v>
      </c>
      <c r="L1275" s="224">
        <v>0</v>
      </c>
      <c r="M1275" s="265">
        <v>0</v>
      </c>
      <c r="N1275" s="265">
        <v>0</v>
      </c>
      <c r="O1275" s="265">
        <f t="shared" si="899"/>
        <v>0</v>
      </c>
      <c r="P1275" s="265">
        <f t="shared" si="900"/>
        <v>0</v>
      </c>
      <c r="Q1275" s="266">
        <f t="shared" si="901"/>
        <v>0</v>
      </c>
      <c r="R1275" s="274"/>
    </row>
    <row r="1276" spans="1:18" s="164" customFormat="1" ht="31.2" x14ac:dyDescent="0.3">
      <c r="A1276" s="273">
        <f>IF(F1276="","", COUNTA($F$17:F1276))</f>
        <v>1008</v>
      </c>
      <c r="B1276" s="167"/>
      <c r="C1276" s="167"/>
      <c r="D1276" s="168"/>
      <c r="E1276" s="176" t="s">
        <v>190</v>
      </c>
      <c r="F1276" s="175">
        <v>1041.58</v>
      </c>
      <c r="G1276" s="432">
        <v>0.1</v>
      </c>
      <c r="H1276" s="264">
        <f t="shared" si="902"/>
        <v>1145.7379999999998</v>
      </c>
      <c r="I1276" s="431" t="s">
        <v>122</v>
      </c>
      <c r="J1276" s="223" t="s">
        <v>90</v>
      </c>
      <c r="K1276" s="223" t="s">
        <v>90</v>
      </c>
      <c r="L1276" s="224">
        <v>0</v>
      </c>
      <c r="M1276" s="265">
        <v>0</v>
      </c>
      <c r="N1276" s="265">
        <v>0</v>
      </c>
      <c r="O1276" s="265">
        <f t="shared" si="899"/>
        <v>0</v>
      </c>
      <c r="P1276" s="265">
        <f t="shared" si="900"/>
        <v>0</v>
      </c>
      <c r="Q1276" s="266">
        <f t="shared" si="901"/>
        <v>0</v>
      </c>
      <c r="R1276" s="274"/>
    </row>
    <row r="1277" spans="1:18" s="164" customFormat="1" ht="31.2" x14ac:dyDescent="0.3">
      <c r="A1277" s="273">
        <f>IF(F1277="","", COUNTA($F$17:F1277))</f>
        <v>1009</v>
      </c>
      <c r="B1277" s="167"/>
      <c r="C1277" s="167"/>
      <c r="D1277" s="168"/>
      <c r="E1277" s="176" t="s">
        <v>191</v>
      </c>
      <c r="F1277" s="175">
        <v>198.01</v>
      </c>
      <c r="G1277" s="432">
        <v>0.1</v>
      </c>
      <c r="H1277" s="264">
        <f t="shared" si="902"/>
        <v>217.81099999999998</v>
      </c>
      <c r="I1277" s="431" t="s">
        <v>122</v>
      </c>
      <c r="J1277" s="223" t="s">
        <v>90</v>
      </c>
      <c r="K1277" s="223" t="s">
        <v>90</v>
      </c>
      <c r="L1277" s="224">
        <v>0</v>
      </c>
      <c r="M1277" s="265">
        <v>0</v>
      </c>
      <c r="N1277" s="265">
        <v>0</v>
      </c>
      <c r="O1277" s="265">
        <f t="shared" si="899"/>
        <v>0</v>
      </c>
      <c r="P1277" s="265">
        <f t="shared" si="900"/>
        <v>0</v>
      </c>
      <c r="Q1277" s="266">
        <f t="shared" si="901"/>
        <v>0</v>
      </c>
      <c r="R1277" s="274"/>
    </row>
    <row r="1278" spans="1:18" s="164" customFormat="1" ht="31.2" x14ac:dyDescent="0.3">
      <c r="A1278" s="273">
        <f>IF(F1278="","", COUNTA($F$17:F1278))</f>
        <v>1010</v>
      </c>
      <c r="B1278" s="167"/>
      <c r="C1278" s="167"/>
      <c r="D1278" s="168"/>
      <c r="E1278" s="176" t="s">
        <v>192</v>
      </c>
      <c r="F1278" s="175">
        <v>1055.9000000000001</v>
      </c>
      <c r="G1278" s="432">
        <v>0.1</v>
      </c>
      <c r="H1278" s="264">
        <f t="shared" si="902"/>
        <v>1161.49</v>
      </c>
      <c r="I1278" s="431" t="s">
        <v>122</v>
      </c>
      <c r="J1278" s="223" t="s">
        <v>90</v>
      </c>
      <c r="K1278" s="223" t="s">
        <v>90</v>
      </c>
      <c r="L1278" s="224">
        <v>0</v>
      </c>
      <c r="M1278" s="265">
        <v>0</v>
      </c>
      <c r="N1278" s="265">
        <v>0</v>
      </c>
      <c r="O1278" s="265">
        <f t="shared" si="899"/>
        <v>0</v>
      </c>
      <c r="P1278" s="265">
        <f t="shared" si="900"/>
        <v>0</v>
      </c>
      <c r="Q1278" s="266">
        <f t="shared" si="901"/>
        <v>0</v>
      </c>
      <c r="R1278" s="274"/>
    </row>
    <row r="1279" spans="1:18" s="164" customFormat="1" ht="31.2" x14ac:dyDescent="0.3">
      <c r="A1279" s="273">
        <f>IF(F1279="","", COUNTA($F$17:F1279))</f>
        <v>1011</v>
      </c>
      <c r="B1279" s="167"/>
      <c r="C1279" s="167"/>
      <c r="D1279" s="168"/>
      <c r="E1279" s="176" t="s">
        <v>193</v>
      </c>
      <c r="F1279" s="175">
        <v>70.819999999999993</v>
      </c>
      <c r="G1279" s="432">
        <v>0.1</v>
      </c>
      <c r="H1279" s="264">
        <f t="shared" si="902"/>
        <v>77.901999999999987</v>
      </c>
      <c r="I1279" s="431" t="s">
        <v>122</v>
      </c>
      <c r="J1279" s="223" t="s">
        <v>90</v>
      </c>
      <c r="K1279" s="223" t="s">
        <v>90</v>
      </c>
      <c r="L1279" s="224">
        <v>0</v>
      </c>
      <c r="M1279" s="265">
        <v>0</v>
      </c>
      <c r="N1279" s="265">
        <v>0</v>
      </c>
      <c r="O1279" s="265">
        <f t="shared" si="899"/>
        <v>0</v>
      </c>
      <c r="P1279" s="265">
        <f t="shared" si="900"/>
        <v>0</v>
      </c>
      <c r="Q1279" s="266">
        <f t="shared" si="901"/>
        <v>0</v>
      </c>
      <c r="R1279" s="274"/>
    </row>
    <row r="1280" spans="1:18" s="164" customFormat="1" ht="31.2" x14ac:dyDescent="0.3">
      <c r="A1280" s="273">
        <f>IF(F1280="","", COUNTA($F$17:F1280))</f>
        <v>1012</v>
      </c>
      <c r="B1280" s="167"/>
      <c r="C1280" s="167"/>
      <c r="D1280" s="168"/>
      <c r="E1280" s="176" t="s">
        <v>194</v>
      </c>
      <c r="F1280" s="175">
        <v>96.72</v>
      </c>
      <c r="G1280" s="432">
        <v>0.1</v>
      </c>
      <c r="H1280" s="264">
        <f t="shared" si="902"/>
        <v>106.392</v>
      </c>
      <c r="I1280" s="431" t="s">
        <v>122</v>
      </c>
      <c r="J1280" s="223" t="s">
        <v>90</v>
      </c>
      <c r="K1280" s="223" t="s">
        <v>90</v>
      </c>
      <c r="L1280" s="224">
        <v>0</v>
      </c>
      <c r="M1280" s="265">
        <v>0</v>
      </c>
      <c r="N1280" s="265">
        <v>0</v>
      </c>
      <c r="O1280" s="265">
        <f t="shared" si="899"/>
        <v>0</v>
      </c>
      <c r="P1280" s="265">
        <f t="shared" si="900"/>
        <v>0</v>
      </c>
      <c r="Q1280" s="266">
        <f t="shared" si="901"/>
        <v>0</v>
      </c>
      <c r="R1280" s="274"/>
    </row>
    <row r="1281" spans="1:18" s="164" customFormat="1" ht="31.2" x14ac:dyDescent="0.3">
      <c r="A1281" s="273">
        <f>IF(F1281="","", COUNTA($F$17:F1281))</f>
        <v>1013</v>
      </c>
      <c r="B1281" s="167"/>
      <c r="C1281" s="167"/>
      <c r="D1281" s="168"/>
      <c r="E1281" s="176" t="s">
        <v>195</v>
      </c>
      <c r="F1281" s="175">
        <v>128.81</v>
      </c>
      <c r="G1281" s="432">
        <v>0.1</v>
      </c>
      <c r="H1281" s="264">
        <f t="shared" si="902"/>
        <v>141.691</v>
      </c>
      <c r="I1281" s="431" t="s">
        <v>122</v>
      </c>
      <c r="J1281" s="223" t="s">
        <v>90</v>
      </c>
      <c r="K1281" s="223" t="s">
        <v>90</v>
      </c>
      <c r="L1281" s="224">
        <v>0</v>
      </c>
      <c r="M1281" s="265">
        <v>0</v>
      </c>
      <c r="N1281" s="265">
        <v>0</v>
      </c>
      <c r="O1281" s="265">
        <f t="shared" si="899"/>
        <v>0</v>
      </c>
      <c r="P1281" s="265">
        <f t="shared" si="900"/>
        <v>0</v>
      </c>
      <c r="Q1281" s="266">
        <f t="shared" si="901"/>
        <v>0</v>
      </c>
      <c r="R1281" s="274"/>
    </row>
    <row r="1282" spans="1:18" s="164" customFormat="1" ht="31.2" x14ac:dyDescent="0.3">
      <c r="A1282" s="273">
        <f>IF(F1282="","", COUNTA($F$17:F1282))</f>
        <v>1014</v>
      </c>
      <c r="B1282" s="167"/>
      <c r="C1282" s="167"/>
      <c r="D1282" s="168"/>
      <c r="E1282" s="176" t="s">
        <v>196</v>
      </c>
      <c r="F1282" s="175">
        <v>380.46</v>
      </c>
      <c r="G1282" s="432">
        <v>0.1</v>
      </c>
      <c r="H1282" s="264">
        <f t="shared" si="902"/>
        <v>418.50599999999997</v>
      </c>
      <c r="I1282" s="431" t="s">
        <v>122</v>
      </c>
      <c r="J1282" s="223" t="s">
        <v>90</v>
      </c>
      <c r="K1282" s="223" t="s">
        <v>90</v>
      </c>
      <c r="L1282" s="224">
        <v>0</v>
      </c>
      <c r="M1282" s="265">
        <v>0</v>
      </c>
      <c r="N1282" s="265">
        <v>0</v>
      </c>
      <c r="O1282" s="265">
        <f t="shared" si="899"/>
        <v>0</v>
      </c>
      <c r="P1282" s="265">
        <f t="shared" si="900"/>
        <v>0</v>
      </c>
      <c r="Q1282" s="266">
        <f t="shared" si="901"/>
        <v>0</v>
      </c>
      <c r="R1282" s="274"/>
    </row>
    <row r="1283" spans="1:18" s="164" customFormat="1" ht="31.2" x14ac:dyDescent="0.3">
      <c r="A1283" s="273">
        <f>IF(F1283="","", COUNTA($F$17:F1283))</f>
        <v>1015</v>
      </c>
      <c r="B1283" s="167"/>
      <c r="C1283" s="167"/>
      <c r="D1283" s="168"/>
      <c r="E1283" s="176" t="s">
        <v>197</v>
      </c>
      <c r="F1283" s="175">
        <v>112.15</v>
      </c>
      <c r="G1283" s="432">
        <v>0.1</v>
      </c>
      <c r="H1283" s="264">
        <f t="shared" si="902"/>
        <v>123.36500000000001</v>
      </c>
      <c r="I1283" s="431" t="s">
        <v>122</v>
      </c>
      <c r="J1283" s="223" t="s">
        <v>90</v>
      </c>
      <c r="K1283" s="223" t="s">
        <v>90</v>
      </c>
      <c r="L1283" s="224">
        <v>0</v>
      </c>
      <c r="M1283" s="265">
        <v>0</v>
      </c>
      <c r="N1283" s="265">
        <v>0</v>
      </c>
      <c r="O1283" s="265">
        <f t="shared" si="899"/>
        <v>0</v>
      </c>
      <c r="P1283" s="265">
        <f t="shared" si="900"/>
        <v>0</v>
      </c>
      <c r="Q1283" s="266">
        <f t="shared" si="901"/>
        <v>0</v>
      </c>
      <c r="R1283" s="274"/>
    </row>
    <row r="1284" spans="1:18" s="164" customFormat="1" ht="31.2" x14ac:dyDescent="0.3">
      <c r="A1284" s="273">
        <f>IF(F1284="","", COUNTA($F$17:F1284))</f>
        <v>1016</v>
      </c>
      <c r="B1284" s="167"/>
      <c r="C1284" s="167"/>
      <c r="D1284" s="168"/>
      <c r="E1284" s="176" t="s">
        <v>198</v>
      </c>
      <c r="F1284" s="175">
        <v>17.809999999999999</v>
      </c>
      <c r="G1284" s="432">
        <v>0.1</v>
      </c>
      <c r="H1284" s="264">
        <f t="shared" si="902"/>
        <v>19.590999999999998</v>
      </c>
      <c r="I1284" s="431" t="s">
        <v>122</v>
      </c>
      <c r="J1284" s="223" t="s">
        <v>90</v>
      </c>
      <c r="K1284" s="223" t="s">
        <v>90</v>
      </c>
      <c r="L1284" s="224">
        <v>0</v>
      </c>
      <c r="M1284" s="265">
        <v>0</v>
      </c>
      <c r="N1284" s="265">
        <v>0</v>
      </c>
      <c r="O1284" s="265">
        <f t="shared" si="899"/>
        <v>0</v>
      </c>
      <c r="P1284" s="265">
        <f t="shared" si="900"/>
        <v>0</v>
      </c>
      <c r="Q1284" s="266">
        <f t="shared" si="901"/>
        <v>0</v>
      </c>
      <c r="R1284" s="274"/>
    </row>
    <row r="1285" spans="1:18" s="164" customFormat="1" ht="31.2" x14ac:dyDescent="0.3">
      <c r="A1285" s="273">
        <f>IF(F1285="","", COUNTA($F$17:F1285))</f>
        <v>1017</v>
      </c>
      <c r="B1285" s="167"/>
      <c r="C1285" s="167"/>
      <c r="D1285" s="168"/>
      <c r="E1285" s="176" t="s">
        <v>199</v>
      </c>
      <c r="F1285" s="175">
        <v>98.68</v>
      </c>
      <c r="G1285" s="432">
        <v>0.1</v>
      </c>
      <c r="H1285" s="264">
        <f t="shared" si="902"/>
        <v>108.548</v>
      </c>
      <c r="I1285" s="431" t="s">
        <v>122</v>
      </c>
      <c r="J1285" s="223" t="s">
        <v>90</v>
      </c>
      <c r="K1285" s="223" t="s">
        <v>90</v>
      </c>
      <c r="L1285" s="224">
        <v>0</v>
      </c>
      <c r="M1285" s="265">
        <v>0</v>
      </c>
      <c r="N1285" s="265">
        <v>0</v>
      </c>
      <c r="O1285" s="265">
        <f t="shared" si="899"/>
        <v>0</v>
      </c>
      <c r="P1285" s="265">
        <f t="shared" si="900"/>
        <v>0</v>
      </c>
      <c r="Q1285" s="266">
        <f t="shared" si="901"/>
        <v>0</v>
      </c>
      <c r="R1285" s="274"/>
    </row>
    <row r="1286" spans="1:18" s="164" customFormat="1" ht="31.2" x14ac:dyDescent="0.3">
      <c r="A1286" s="273">
        <f>IF(F1286="","", COUNTA($F$17:F1286))</f>
        <v>1018</v>
      </c>
      <c r="B1286" s="167"/>
      <c r="C1286" s="167"/>
      <c r="D1286" s="168"/>
      <c r="E1286" s="176" t="s">
        <v>200</v>
      </c>
      <c r="F1286" s="175">
        <v>353.59</v>
      </c>
      <c r="G1286" s="432">
        <v>0.1</v>
      </c>
      <c r="H1286" s="264">
        <f t="shared" si="902"/>
        <v>388.94899999999996</v>
      </c>
      <c r="I1286" s="431" t="s">
        <v>122</v>
      </c>
      <c r="J1286" s="223" t="s">
        <v>90</v>
      </c>
      <c r="K1286" s="223" t="s">
        <v>90</v>
      </c>
      <c r="L1286" s="224">
        <v>0</v>
      </c>
      <c r="M1286" s="265">
        <v>0</v>
      </c>
      <c r="N1286" s="265">
        <v>0</v>
      </c>
      <c r="O1286" s="265">
        <f t="shared" si="899"/>
        <v>0</v>
      </c>
      <c r="P1286" s="265">
        <f t="shared" si="900"/>
        <v>0</v>
      </c>
      <c r="Q1286" s="266">
        <f t="shared" si="901"/>
        <v>0</v>
      </c>
      <c r="R1286" s="274"/>
    </row>
    <row r="1287" spans="1:18" s="164" customFormat="1" x14ac:dyDescent="0.3">
      <c r="A1287" s="273">
        <f>IF(F1287="","", COUNTA($F$17:F1287))</f>
        <v>1019</v>
      </c>
      <c r="B1287" s="167"/>
      <c r="C1287" s="167"/>
      <c r="D1287" s="168"/>
      <c r="E1287" s="176" t="s">
        <v>201</v>
      </c>
      <c r="F1287" s="175">
        <v>2254</v>
      </c>
      <c r="G1287" s="432">
        <v>0.1</v>
      </c>
      <c r="H1287" s="264">
        <f t="shared" si="902"/>
        <v>2479.4</v>
      </c>
      <c r="I1287" s="431" t="s">
        <v>122</v>
      </c>
      <c r="J1287" s="223" t="s">
        <v>90</v>
      </c>
      <c r="K1287" s="223" t="s">
        <v>90</v>
      </c>
      <c r="L1287" s="224">
        <v>0</v>
      </c>
      <c r="M1287" s="265">
        <v>0</v>
      </c>
      <c r="N1287" s="265">
        <v>0</v>
      </c>
      <c r="O1287" s="265">
        <f t="shared" si="899"/>
        <v>0</v>
      </c>
      <c r="P1287" s="265">
        <f t="shared" si="900"/>
        <v>0</v>
      </c>
      <c r="Q1287" s="266">
        <f t="shared" si="901"/>
        <v>0</v>
      </c>
      <c r="R1287" s="274"/>
    </row>
    <row r="1288" spans="1:18" s="164" customFormat="1" x14ac:dyDescent="0.3">
      <c r="A1288" s="171"/>
      <c r="B1288" s="167"/>
      <c r="C1288" s="167"/>
      <c r="D1288" s="168"/>
      <c r="E1288" s="218" t="s">
        <v>202</v>
      </c>
      <c r="F1288" s="205"/>
      <c r="G1288" s="205"/>
      <c r="H1288" s="216"/>
      <c r="I1288" s="205"/>
      <c r="J1288" s="205"/>
      <c r="K1288" s="206"/>
      <c r="L1288" s="205"/>
      <c r="M1288" s="206"/>
      <c r="N1288" s="206"/>
      <c r="O1288" s="206"/>
      <c r="P1288" s="206"/>
      <c r="Q1288" s="207"/>
      <c r="R1288" s="211"/>
    </row>
    <row r="1289" spans="1:18" s="164" customFormat="1" x14ac:dyDescent="0.3">
      <c r="A1289" s="273">
        <f>IF(F1289="","", COUNTA($F$17:F1289))</f>
        <v>1020</v>
      </c>
      <c r="B1289" s="167"/>
      <c r="C1289" s="167"/>
      <c r="D1289" s="168"/>
      <c r="E1289" s="174" t="s">
        <v>170</v>
      </c>
      <c r="F1289" s="175">
        <v>5445</v>
      </c>
      <c r="G1289" s="432">
        <v>0.1</v>
      </c>
      <c r="H1289" s="264">
        <f t="shared" ref="H1289:H1290" si="903">G1289*F1289+F1289</f>
        <v>5989.5</v>
      </c>
      <c r="I1289" s="431" t="s">
        <v>122</v>
      </c>
      <c r="J1289" s="223" t="s">
        <v>90</v>
      </c>
      <c r="K1289" s="223" t="s">
        <v>90</v>
      </c>
      <c r="L1289" s="224">
        <v>0</v>
      </c>
      <c r="M1289" s="265">
        <v>0</v>
      </c>
      <c r="N1289" s="265">
        <v>0</v>
      </c>
      <c r="O1289" s="265">
        <f t="shared" ref="O1289:O1290" si="904">H1289*M1289</f>
        <v>0</v>
      </c>
      <c r="P1289" s="265">
        <f t="shared" ref="P1289:P1290" si="905">H1289*N1289</f>
        <v>0</v>
      </c>
      <c r="Q1289" s="266">
        <f t="shared" ref="Q1289:Q1290" si="906">O1289+P1289</f>
        <v>0</v>
      </c>
      <c r="R1289" s="274"/>
    </row>
    <row r="1290" spans="1:18" s="164" customFormat="1" x14ac:dyDescent="0.3">
      <c r="A1290" s="273">
        <f>IF(F1290="","", COUNTA($F$17:F1290))</f>
        <v>1021</v>
      </c>
      <c r="B1290" s="167"/>
      <c r="C1290" s="167"/>
      <c r="D1290" s="168"/>
      <c r="E1290" s="174" t="s">
        <v>203</v>
      </c>
      <c r="F1290" s="175">
        <v>16335</v>
      </c>
      <c r="G1290" s="432">
        <v>0.1</v>
      </c>
      <c r="H1290" s="264">
        <f t="shared" si="903"/>
        <v>17968.5</v>
      </c>
      <c r="I1290" s="431" t="s">
        <v>122</v>
      </c>
      <c r="J1290" s="223" t="s">
        <v>90</v>
      </c>
      <c r="K1290" s="223" t="s">
        <v>90</v>
      </c>
      <c r="L1290" s="224">
        <v>0</v>
      </c>
      <c r="M1290" s="265">
        <v>0</v>
      </c>
      <c r="N1290" s="265">
        <v>0</v>
      </c>
      <c r="O1290" s="265">
        <f t="shared" si="904"/>
        <v>0</v>
      </c>
      <c r="P1290" s="265">
        <f t="shared" si="905"/>
        <v>0</v>
      </c>
      <c r="Q1290" s="266">
        <f t="shared" si="906"/>
        <v>0</v>
      </c>
      <c r="R1290" s="274"/>
    </row>
    <row r="1291" spans="1:18" x14ac:dyDescent="0.3">
      <c r="A1291" s="74" t="str">
        <f>IF(F1291="","", COUNTA($F$17:F1291))</f>
        <v/>
      </c>
      <c r="B1291" s="29"/>
      <c r="C1291" s="29"/>
      <c r="D1291" s="34"/>
      <c r="E1291" s="218" t="s">
        <v>172</v>
      </c>
      <c r="F1291" s="205"/>
      <c r="G1291" s="205"/>
      <c r="H1291" s="216"/>
      <c r="I1291" s="205"/>
      <c r="J1291" s="205"/>
      <c r="K1291" s="206"/>
      <c r="L1291" s="205"/>
      <c r="M1291" s="206"/>
      <c r="N1291" s="206"/>
      <c r="O1291" s="206"/>
      <c r="P1291" s="206"/>
      <c r="Q1291" s="207"/>
      <c r="R1291" s="211"/>
    </row>
    <row r="1292" spans="1:18" x14ac:dyDescent="0.3">
      <c r="A1292" s="209">
        <f>IF(F1292="","", COUNTA($F$17:F1292))</f>
        <v>1022</v>
      </c>
      <c r="B1292" s="29"/>
      <c r="C1292" s="29"/>
      <c r="D1292" s="34"/>
      <c r="E1292" s="174" t="s">
        <v>173</v>
      </c>
      <c r="F1292" s="175">
        <v>80</v>
      </c>
      <c r="G1292" s="272">
        <v>0</v>
      </c>
      <c r="H1292" s="264">
        <f t="shared" ref="H1292:H1295" si="907">F1292+G1292*F1292</f>
        <v>80</v>
      </c>
      <c r="I1292" s="263" t="s">
        <v>104</v>
      </c>
      <c r="J1292" s="223" t="s">
        <v>90</v>
      </c>
      <c r="K1292" s="223" t="s">
        <v>90</v>
      </c>
      <c r="L1292" s="224">
        <v>0</v>
      </c>
      <c r="M1292" s="265">
        <v>0</v>
      </c>
      <c r="N1292" s="265">
        <v>0</v>
      </c>
      <c r="O1292" s="265">
        <f t="shared" ref="O1292:O1295" si="908">H1292*M1292</f>
        <v>0</v>
      </c>
      <c r="P1292" s="265">
        <f t="shared" ref="P1292:P1295" si="909">H1292*N1292</f>
        <v>0</v>
      </c>
      <c r="Q1292" s="266">
        <f t="shared" ref="Q1292:Q1296" si="910">O1292+P1292</f>
        <v>0</v>
      </c>
      <c r="R1292" s="274"/>
    </row>
    <row r="1293" spans="1:18" x14ac:dyDescent="0.3">
      <c r="A1293" s="209">
        <f>IF(F1293="","", COUNTA($F$17:F1293))</f>
        <v>1023</v>
      </c>
      <c r="B1293" s="29"/>
      <c r="C1293" s="29"/>
      <c r="D1293" s="34"/>
      <c r="E1293" s="174" t="s">
        <v>174</v>
      </c>
      <c r="F1293" s="175">
        <v>87</v>
      </c>
      <c r="G1293" s="272">
        <v>0</v>
      </c>
      <c r="H1293" s="264">
        <f t="shared" si="907"/>
        <v>87</v>
      </c>
      <c r="I1293" s="263" t="s">
        <v>104</v>
      </c>
      <c r="J1293" s="223" t="s">
        <v>90</v>
      </c>
      <c r="K1293" s="223" t="s">
        <v>90</v>
      </c>
      <c r="L1293" s="224">
        <v>0</v>
      </c>
      <c r="M1293" s="265">
        <v>0</v>
      </c>
      <c r="N1293" s="265">
        <v>0</v>
      </c>
      <c r="O1293" s="265">
        <f t="shared" si="908"/>
        <v>0</v>
      </c>
      <c r="P1293" s="265">
        <f t="shared" si="909"/>
        <v>0</v>
      </c>
      <c r="Q1293" s="266">
        <f t="shared" si="910"/>
        <v>0</v>
      </c>
      <c r="R1293" s="274"/>
    </row>
    <row r="1294" spans="1:18" x14ac:dyDescent="0.3">
      <c r="A1294" s="209">
        <f>IF(F1294="","", COUNTA($F$17:F1294))</f>
        <v>1024</v>
      </c>
      <c r="B1294" s="29"/>
      <c r="C1294" s="29"/>
      <c r="D1294" s="34"/>
      <c r="E1294" s="174" t="s">
        <v>175</v>
      </c>
      <c r="F1294" s="175">
        <v>123</v>
      </c>
      <c r="G1294" s="272">
        <v>0</v>
      </c>
      <c r="H1294" s="264">
        <f t="shared" si="907"/>
        <v>123</v>
      </c>
      <c r="I1294" s="263" t="s">
        <v>104</v>
      </c>
      <c r="J1294" s="223" t="s">
        <v>90</v>
      </c>
      <c r="K1294" s="223" t="s">
        <v>90</v>
      </c>
      <c r="L1294" s="224">
        <v>0</v>
      </c>
      <c r="M1294" s="265">
        <v>0</v>
      </c>
      <c r="N1294" s="265">
        <v>0</v>
      </c>
      <c r="O1294" s="265">
        <f t="shared" si="908"/>
        <v>0</v>
      </c>
      <c r="P1294" s="265">
        <f t="shared" si="909"/>
        <v>0</v>
      </c>
      <c r="Q1294" s="266">
        <f t="shared" si="910"/>
        <v>0</v>
      </c>
      <c r="R1294" s="274"/>
    </row>
    <row r="1295" spans="1:18" s="164" customFormat="1" x14ac:dyDescent="0.3">
      <c r="A1295" s="209">
        <f>IF(F1295="","", COUNTA($F$17:F1295))</f>
        <v>1025</v>
      </c>
      <c r="B1295" s="167"/>
      <c r="C1295" s="167"/>
      <c r="D1295" s="168"/>
      <c r="E1295" s="174" t="s">
        <v>176</v>
      </c>
      <c r="F1295" s="175">
        <v>1</v>
      </c>
      <c r="G1295" s="272">
        <v>0</v>
      </c>
      <c r="H1295" s="264">
        <f t="shared" si="907"/>
        <v>1</v>
      </c>
      <c r="I1295" s="263" t="s">
        <v>104</v>
      </c>
      <c r="J1295" s="223" t="s">
        <v>90</v>
      </c>
      <c r="K1295" s="223" t="s">
        <v>90</v>
      </c>
      <c r="L1295" s="224">
        <v>0</v>
      </c>
      <c r="M1295" s="265">
        <v>0</v>
      </c>
      <c r="N1295" s="265">
        <v>0</v>
      </c>
      <c r="O1295" s="265">
        <f t="shared" si="908"/>
        <v>0</v>
      </c>
      <c r="P1295" s="265">
        <f t="shared" si="909"/>
        <v>0</v>
      </c>
      <c r="Q1295" s="266">
        <f t="shared" si="910"/>
        <v>0</v>
      </c>
      <c r="R1295" s="274"/>
    </row>
    <row r="1296" spans="1:18" s="164" customFormat="1" x14ac:dyDescent="0.3">
      <c r="A1296" s="209">
        <f>IF(F1296="","", COUNTA($F$17:F1296))</f>
        <v>1026</v>
      </c>
      <c r="B1296" s="167"/>
      <c r="C1296" s="167"/>
      <c r="D1296" s="168"/>
      <c r="E1296" s="174" t="s">
        <v>177</v>
      </c>
      <c r="F1296" s="175">
        <v>380</v>
      </c>
      <c r="G1296" s="432">
        <v>0.1</v>
      </c>
      <c r="H1296" s="264">
        <f>G1296*F1296+F1296</f>
        <v>418</v>
      </c>
      <c r="I1296" s="431" t="s">
        <v>122</v>
      </c>
      <c r="J1296" s="223" t="s">
        <v>90</v>
      </c>
      <c r="K1296" s="223" t="s">
        <v>90</v>
      </c>
      <c r="L1296" s="224">
        <v>0</v>
      </c>
      <c r="M1296" s="265">
        <v>0</v>
      </c>
      <c r="N1296" s="265">
        <v>0</v>
      </c>
      <c r="O1296" s="265">
        <f>H1296*M1296</f>
        <v>0</v>
      </c>
      <c r="P1296" s="265">
        <f>H1296*N1296</f>
        <v>0</v>
      </c>
      <c r="Q1296" s="266">
        <f t="shared" si="910"/>
        <v>0</v>
      </c>
      <c r="R1296" s="274"/>
    </row>
    <row r="1297" spans="1:18" s="164" customFormat="1" x14ac:dyDescent="0.3">
      <c r="A1297" s="209">
        <f>IF(F1297="","", COUNTA($F$17:F1297))</f>
        <v>1027</v>
      </c>
      <c r="B1297" s="167"/>
      <c r="C1297" s="167"/>
      <c r="D1297" s="168"/>
      <c r="E1297" s="174" t="s">
        <v>178</v>
      </c>
      <c r="F1297" s="175">
        <v>45</v>
      </c>
      <c r="G1297" s="272">
        <v>0</v>
      </c>
      <c r="H1297" s="264">
        <f t="shared" ref="H1297:H1301" si="911">F1297+G1297*F1297</f>
        <v>45</v>
      </c>
      <c r="I1297" s="263" t="s">
        <v>104</v>
      </c>
      <c r="J1297" s="223" t="s">
        <v>90</v>
      </c>
      <c r="K1297" s="223" t="s">
        <v>90</v>
      </c>
      <c r="L1297" s="224">
        <v>0</v>
      </c>
      <c r="M1297" s="265">
        <v>0</v>
      </c>
      <c r="N1297" s="265">
        <v>0</v>
      </c>
      <c r="O1297" s="265">
        <f t="shared" ref="O1297:O1301" si="912">H1297*M1297</f>
        <v>0</v>
      </c>
      <c r="P1297" s="265">
        <f t="shared" ref="P1297:P1301" si="913">H1297*N1297</f>
        <v>0</v>
      </c>
      <c r="Q1297" s="266">
        <f t="shared" ref="Q1297:Q1301" si="914">O1297+P1297</f>
        <v>0</v>
      </c>
      <c r="R1297" s="274"/>
    </row>
    <row r="1298" spans="1:18" s="164" customFormat="1" x14ac:dyDescent="0.3">
      <c r="A1298" s="209">
        <f>IF(F1298="","", COUNTA($F$17:F1298))</f>
        <v>1028</v>
      </c>
      <c r="B1298" s="167"/>
      <c r="C1298" s="167"/>
      <c r="D1298" s="168"/>
      <c r="E1298" s="174" t="s">
        <v>179</v>
      </c>
      <c r="F1298" s="175">
        <v>41</v>
      </c>
      <c r="G1298" s="272">
        <v>0</v>
      </c>
      <c r="H1298" s="264">
        <f t="shared" si="911"/>
        <v>41</v>
      </c>
      <c r="I1298" s="263" t="s">
        <v>104</v>
      </c>
      <c r="J1298" s="223" t="s">
        <v>90</v>
      </c>
      <c r="K1298" s="223" t="s">
        <v>90</v>
      </c>
      <c r="L1298" s="224">
        <v>0</v>
      </c>
      <c r="M1298" s="265">
        <v>0</v>
      </c>
      <c r="N1298" s="265">
        <v>0</v>
      </c>
      <c r="O1298" s="265">
        <f t="shared" si="912"/>
        <v>0</v>
      </c>
      <c r="P1298" s="265">
        <f t="shared" si="913"/>
        <v>0</v>
      </c>
      <c r="Q1298" s="266">
        <f t="shared" si="914"/>
        <v>0</v>
      </c>
      <c r="R1298" s="274"/>
    </row>
    <row r="1299" spans="1:18" s="164" customFormat="1" x14ac:dyDescent="0.3">
      <c r="A1299" s="209">
        <f>IF(F1299="","", COUNTA($F$17:F1299))</f>
        <v>1029</v>
      </c>
      <c r="B1299" s="167"/>
      <c r="C1299" s="167"/>
      <c r="D1299" s="168"/>
      <c r="E1299" s="174" t="s">
        <v>180</v>
      </c>
      <c r="F1299" s="175">
        <v>1</v>
      </c>
      <c r="G1299" s="272">
        <v>0</v>
      </c>
      <c r="H1299" s="264">
        <f t="shared" si="911"/>
        <v>1</v>
      </c>
      <c r="I1299" s="263" t="s">
        <v>104</v>
      </c>
      <c r="J1299" s="223" t="s">
        <v>90</v>
      </c>
      <c r="K1299" s="223" t="s">
        <v>90</v>
      </c>
      <c r="L1299" s="224">
        <v>0</v>
      </c>
      <c r="M1299" s="265">
        <v>0</v>
      </c>
      <c r="N1299" s="265">
        <v>0</v>
      </c>
      <c r="O1299" s="265">
        <f t="shared" si="912"/>
        <v>0</v>
      </c>
      <c r="P1299" s="265">
        <f t="shared" si="913"/>
        <v>0</v>
      </c>
      <c r="Q1299" s="266">
        <f t="shared" si="914"/>
        <v>0</v>
      </c>
      <c r="R1299" s="274"/>
    </row>
    <row r="1300" spans="1:18" s="164" customFormat="1" x14ac:dyDescent="0.3">
      <c r="A1300" s="209">
        <f>IF(F1300="","", COUNTA($F$17:F1300))</f>
        <v>1030</v>
      </c>
      <c r="B1300" s="167"/>
      <c r="C1300" s="167"/>
      <c r="D1300" s="168"/>
      <c r="E1300" s="174" t="s">
        <v>181</v>
      </c>
      <c r="F1300" s="175">
        <v>314</v>
      </c>
      <c r="G1300" s="272">
        <v>0</v>
      </c>
      <c r="H1300" s="264">
        <f t="shared" si="911"/>
        <v>314</v>
      </c>
      <c r="I1300" s="263" t="s">
        <v>104</v>
      </c>
      <c r="J1300" s="223" t="s">
        <v>90</v>
      </c>
      <c r="K1300" s="223" t="s">
        <v>90</v>
      </c>
      <c r="L1300" s="224">
        <v>0</v>
      </c>
      <c r="M1300" s="265">
        <v>0</v>
      </c>
      <c r="N1300" s="265">
        <v>0</v>
      </c>
      <c r="O1300" s="265">
        <f t="shared" si="912"/>
        <v>0</v>
      </c>
      <c r="P1300" s="265">
        <f t="shared" si="913"/>
        <v>0</v>
      </c>
      <c r="Q1300" s="266">
        <f t="shared" si="914"/>
        <v>0</v>
      </c>
      <c r="R1300" s="274"/>
    </row>
    <row r="1301" spans="1:18" s="164" customFormat="1" x14ac:dyDescent="0.3">
      <c r="A1301" s="209">
        <f>IF(F1301="","", COUNTA($F$17:F1301))</f>
        <v>1031</v>
      </c>
      <c r="B1301" s="167"/>
      <c r="C1301" s="167"/>
      <c r="D1301" s="168"/>
      <c r="E1301" s="174" t="s">
        <v>182</v>
      </c>
      <c r="F1301" s="175">
        <v>17</v>
      </c>
      <c r="G1301" s="272">
        <v>0</v>
      </c>
      <c r="H1301" s="264">
        <f t="shared" si="911"/>
        <v>17</v>
      </c>
      <c r="I1301" s="263" t="s">
        <v>104</v>
      </c>
      <c r="J1301" s="223" t="s">
        <v>90</v>
      </c>
      <c r="K1301" s="223" t="s">
        <v>90</v>
      </c>
      <c r="L1301" s="224">
        <v>0</v>
      </c>
      <c r="M1301" s="265">
        <v>0</v>
      </c>
      <c r="N1301" s="265">
        <v>0</v>
      </c>
      <c r="O1301" s="265">
        <f t="shared" si="912"/>
        <v>0</v>
      </c>
      <c r="P1301" s="265">
        <f t="shared" si="913"/>
        <v>0</v>
      </c>
      <c r="Q1301" s="266">
        <f t="shared" si="914"/>
        <v>0</v>
      </c>
      <c r="R1301" s="274"/>
    </row>
    <row r="1302" spans="1:18" x14ac:dyDescent="0.3">
      <c r="A1302" s="74" t="str">
        <f>IF(F1302="","", COUNTA($F$17:F1302))</f>
        <v/>
      </c>
      <c r="B1302" s="29"/>
      <c r="C1302" s="29"/>
      <c r="D1302" s="34"/>
      <c r="E1302" s="154"/>
      <c r="F1302" s="155"/>
      <c r="G1302" s="155"/>
      <c r="H1302" s="156"/>
      <c r="I1302" s="155"/>
      <c r="J1302" s="10"/>
      <c r="K1302" s="203"/>
      <c r="L1302" s="10"/>
      <c r="M1302" s="12"/>
      <c r="N1302" s="12"/>
      <c r="O1302" s="12"/>
      <c r="P1302" s="12"/>
      <c r="Q1302" s="13"/>
      <c r="R1302" s="80"/>
    </row>
    <row r="1303" spans="1:18" ht="17.399999999999999" x14ac:dyDescent="0.3">
      <c r="A1303" s="74" t="str">
        <f>IF(F1303="","", COUNTA($F$17:F1303))</f>
        <v/>
      </c>
      <c r="B1303" s="14"/>
      <c r="C1303" s="14"/>
      <c r="D1303" s="15"/>
      <c r="E1303" s="434" t="s">
        <v>88</v>
      </c>
      <c r="F1303" s="152"/>
      <c r="G1303" s="152"/>
      <c r="H1303" s="157"/>
      <c r="I1303" s="152"/>
      <c r="J1303" s="16"/>
      <c r="K1303" s="434">
        <f>SUM(K1269:K1302)</f>
        <v>0</v>
      </c>
      <c r="L1303" s="16"/>
      <c r="M1303" s="95"/>
      <c r="N1303" s="95"/>
      <c r="O1303" s="435">
        <f>SUM(O1269:O1302)</f>
        <v>0</v>
      </c>
      <c r="P1303" s="435">
        <f>SUM(P1269:P1302)</f>
        <v>0</v>
      </c>
      <c r="Q1303" s="96"/>
      <c r="R1303" s="435">
        <f>SUM(Q1269:Q1302)</f>
        <v>0</v>
      </c>
    </row>
    <row r="1304" spans="1:18" x14ac:dyDescent="0.3">
      <c r="A1304" s="74" t="str">
        <f>IF(F1304="","", COUNTA($F$17:F1304))</f>
        <v/>
      </c>
      <c r="B1304" s="20"/>
      <c r="C1304" s="20"/>
      <c r="D1304" s="21"/>
      <c r="E1304" s="137"/>
      <c r="F1304" s="153"/>
      <c r="G1304" s="153"/>
      <c r="H1304" s="158"/>
      <c r="I1304" s="153"/>
      <c r="J1304" s="23"/>
      <c r="K1304" s="206"/>
      <c r="L1304" s="23"/>
      <c r="M1304" s="25"/>
      <c r="N1304" s="25"/>
      <c r="O1304" s="25"/>
      <c r="P1304" s="25"/>
      <c r="Q1304" s="26"/>
      <c r="R1304" s="79"/>
    </row>
    <row r="1305" spans="1:18" ht="17.399999999999999" x14ac:dyDescent="0.3">
      <c r="A1305" s="2" t="str">
        <f>IF(F1305="","", COUNTA($F$17:F1305))</f>
        <v/>
      </c>
      <c r="B1305" s="2"/>
      <c r="C1305" s="2"/>
      <c r="D1305" s="3">
        <v>280000</v>
      </c>
      <c r="E1305" s="150" t="s">
        <v>83</v>
      </c>
      <c r="F1305" s="150"/>
      <c r="G1305" s="150"/>
      <c r="H1305" s="150"/>
      <c r="I1305" s="151"/>
      <c r="J1305" s="5"/>
      <c r="K1305" s="202"/>
      <c r="L1305" s="5"/>
      <c r="M1305" s="5"/>
      <c r="N1305" s="5"/>
      <c r="O1305" s="5"/>
      <c r="P1305" s="5"/>
      <c r="Q1305" s="6"/>
      <c r="R1305" s="73"/>
    </row>
    <row r="1306" spans="1:18" x14ac:dyDescent="0.3">
      <c r="A1306" s="74" t="str">
        <f>IF(F1306="","", COUNTA($F$17:F1306))</f>
        <v/>
      </c>
      <c r="B1306" s="29"/>
      <c r="C1306" s="29"/>
      <c r="D1306" s="34"/>
      <c r="E1306" s="218" t="s">
        <v>231</v>
      </c>
      <c r="F1306" s="205"/>
      <c r="G1306" s="205"/>
      <c r="H1306" s="216"/>
      <c r="I1306" s="205"/>
      <c r="J1306" s="205"/>
      <c r="K1306" s="206"/>
      <c r="L1306" s="205"/>
      <c r="M1306" s="206"/>
      <c r="N1306" s="206"/>
      <c r="O1306" s="206"/>
      <c r="P1306" s="206"/>
      <c r="Q1306" s="207"/>
      <c r="R1306" s="211"/>
    </row>
    <row r="1307" spans="1:18" x14ac:dyDescent="0.3">
      <c r="A1307" s="209">
        <f>IF(F1307="","", COUNTA($F$17:F1307))</f>
        <v>1032</v>
      </c>
      <c r="B1307" s="29"/>
      <c r="C1307" s="29"/>
      <c r="D1307" s="34"/>
      <c r="E1307" s="174" t="s">
        <v>204</v>
      </c>
      <c r="F1307" s="175">
        <v>4</v>
      </c>
      <c r="G1307" s="272">
        <v>0</v>
      </c>
      <c r="H1307" s="264">
        <f t="shared" ref="H1307:H1327" si="915">F1307+G1307*F1307</f>
        <v>4</v>
      </c>
      <c r="I1307" s="263" t="s">
        <v>104</v>
      </c>
      <c r="J1307" s="223" t="s">
        <v>90</v>
      </c>
      <c r="K1307" s="223" t="s">
        <v>90</v>
      </c>
      <c r="L1307" s="224">
        <v>0</v>
      </c>
      <c r="M1307" s="265">
        <v>0</v>
      </c>
      <c r="N1307" s="265">
        <v>0</v>
      </c>
      <c r="O1307" s="265">
        <f t="shared" ref="O1307:O1327" si="916">H1307*M1307</f>
        <v>0</v>
      </c>
      <c r="P1307" s="265">
        <f t="shared" ref="P1307:P1327" si="917">H1307*N1307</f>
        <v>0</v>
      </c>
      <c r="Q1307" s="266">
        <f t="shared" ref="Q1307:Q1327" si="918">O1307+P1307</f>
        <v>0</v>
      </c>
      <c r="R1307" s="274"/>
    </row>
    <row r="1308" spans="1:18" s="164" customFormat="1" x14ac:dyDescent="0.3">
      <c r="A1308" s="209">
        <f>IF(F1308="","", COUNTA($F$17:F1308))</f>
        <v>1033</v>
      </c>
      <c r="B1308" s="167"/>
      <c r="C1308" s="167"/>
      <c r="D1308" s="168"/>
      <c r="E1308" s="174" t="s">
        <v>205</v>
      </c>
      <c r="F1308" s="175">
        <v>88</v>
      </c>
      <c r="G1308" s="272">
        <v>0</v>
      </c>
      <c r="H1308" s="264">
        <f t="shared" si="915"/>
        <v>88</v>
      </c>
      <c r="I1308" s="263" t="s">
        <v>104</v>
      </c>
      <c r="J1308" s="223" t="s">
        <v>90</v>
      </c>
      <c r="K1308" s="223" t="s">
        <v>90</v>
      </c>
      <c r="L1308" s="224">
        <v>0</v>
      </c>
      <c r="M1308" s="265">
        <v>0</v>
      </c>
      <c r="N1308" s="265">
        <v>0</v>
      </c>
      <c r="O1308" s="265">
        <f t="shared" si="916"/>
        <v>0</v>
      </c>
      <c r="P1308" s="265">
        <f t="shared" si="917"/>
        <v>0</v>
      </c>
      <c r="Q1308" s="266">
        <f t="shared" si="918"/>
        <v>0</v>
      </c>
      <c r="R1308" s="274"/>
    </row>
    <row r="1309" spans="1:18" s="164" customFormat="1" x14ac:dyDescent="0.3">
      <c r="A1309" s="209">
        <f>IF(F1309="","", COUNTA($F$17:F1309))</f>
        <v>1034</v>
      </c>
      <c r="B1309" s="167"/>
      <c r="C1309" s="167"/>
      <c r="D1309" s="168"/>
      <c r="E1309" s="174" t="s">
        <v>206</v>
      </c>
      <c r="F1309" s="175">
        <v>21</v>
      </c>
      <c r="G1309" s="272">
        <v>0</v>
      </c>
      <c r="H1309" s="264">
        <f t="shared" si="915"/>
        <v>21</v>
      </c>
      <c r="I1309" s="263" t="s">
        <v>104</v>
      </c>
      <c r="J1309" s="223" t="s">
        <v>90</v>
      </c>
      <c r="K1309" s="223" t="s">
        <v>90</v>
      </c>
      <c r="L1309" s="224">
        <v>0</v>
      </c>
      <c r="M1309" s="265">
        <v>0</v>
      </c>
      <c r="N1309" s="265">
        <v>0</v>
      </c>
      <c r="O1309" s="265">
        <f t="shared" si="916"/>
        <v>0</v>
      </c>
      <c r="P1309" s="265">
        <f t="shared" si="917"/>
        <v>0</v>
      </c>
      <c r="Q1309" s="266">
        <f t="shared" si="918"/>
        <v>0</v>
      </c>
      <c r="R1309" s="274"/>
    </row>
    <row r="1310" spans="1:18" s="164" customFormat="1" x14ac:dyDescent="0.3">
      <c r="A1310" s="209">
        <f>IF(F1310="","", COUNTA($F$17:F1310))</f>
        <v>1035</v>
      </c>
      <c r="B1310" s="167"/>
      <c r="C1310" s="167"/>
      <c r="D1310" s="168"/>
      <c r="E1310" s="174" t="s">
        <v>207</v>
      </c>
      <c r="F1310" s="175">
        <v>27</v>
      </c>
      <c r="G1310" s="272">
        <v>0</v>
      </c>
      <c r="H1310" s="264">
        <f t="shared" si="915"/>
        <v>27</v>
      </c>
      <c r="I1310" s="263" t="s">
        <v>104</v>
      </c>
      <c r="J1310" s="223" t="s">
        <v>90</v>
      </c>
      <c r="K1310" s="223" t="s">
        <v>90</v>
      </c>
      <c r="L1310" s="224">
        <v>0</v>
      </c>
      <c r="M1310" s="265">
        <v>0</v>
      </c>
      <c r="N1310" s="265">
        <v>0</v>
      </c>
      <c r="O1310" s="265">
        <f t="shared" si="916"/>
        <v>0</v>
      </c>
      <c r="P1310" s="265">
        <f t="shared" si="917"/>
        <v>0</v>
      </c>
      <c r="Q1310" s="266">
        <f t="shared" si="918"/>
        <v>0</v>
      </c>
      <c r="R1310" s="274"/>
    </row>
    <row r="1311" spans="1:18" s="164" customFormat="1" x14ac:dyDescent="0.3">
      <c r="A1311" s="209">
        <f>IF(F1311="","", COUNTA($F$17:F1311))</f>
        <v>1036</v>
      </c>
      <c r="B1311" s="167"/>
      <c r="C1311" s="167"/>
      <c r="D1311" s="168"/>
      <c r="E1311" s="174" t="s">
        <v>208</v>
      </c>
      <c r="F1311" s="175">
        <v>11</v>
      </c>
      <c r="G1311" s="272">
        <v>0</v>
      </c>
      <c r="H1311" s="264">
        <f t="shared" si="915"/>
        <v>11</v>
      </c>
      <c r="I1311" s="263" t="s">
        <v>104</v>
      </c>
      <c r="J1311" s="223" t="s">
        <v>90</v>
      </c>
      <c r="K1311" s="223" t="s">
        <v>90</v>
      </c>
      <c r="L1311" s="224">
        <v>0</v>
      </c>
      <c r="M1311" s="265">
        <v>0</v>
      </c>
      <c r="N1311" s="265">
        <v>0</v>
      </c>
      <c r="O1311" s="265">
        <f t="shared" si="916"/>
        <v>0</v>
      </c>
      <c r="P1311" s="265">
        <f t="shared" si="917"/>
        <v>0</v>
      </c>
      <c r="Q1311" s="266">
        <f t="shared" si="918"/>
        <v>0</v>
      </c>
      <c r="R1311" s="274"/>
    </row>
    <row r="1312" spans="1:18" s="164" customFormat="1" x14ac:dyDescent="0.3">
      <c r="A1312" s="209">
        <f>IF(F1312="","", COUNTA($F$17:F1312))</f>
        <v>1037</v>
      </c>
      <c r="B1312" s="167"/>
      <c r="C1312" s="167"/>
      <c r="D1312" s="168"/>
      <c r="E1312" s="174" t="s">
        <v>209</v>
      </c>
      <c r="F1312" s="175">
        <v>2</v>
      </c>
      <c r="G1312" s="272">
        <v>0</v>
      </c>
      <c r="H1312" s="264">
        <f t="shared" si="915"/>
        <v>2</v>
      </c>
      <c r="I1312" s="263" t="s">
        <v>104</v>
      </c>
      <c r="J1312" s="223" t="s">
        <v>90</v>
      </c>
      <c r="K1312" s="223" t="s">
        <v>90</v>
      </c>
      <c r="L1312" s="224">
        <v>0</v>
      </c>
      <c r="M1312" s="265">
        <v>0</v>
      </c>
      <c r="N1312" s="265">
        <v>0</v>
      </c>
      <c r="O1312" s="265">
        <f t="shared" si="916"/>
        <v>0</v>
      </c>
      <c r="P1312" s="265">
        <f t="shared" si="917"/>
        <v>0</v>
      </c>
      <c r="Q1312" s="266">
        <f t="shared" si="918"/>
        <v>0</v>
      </c>
      <c r="R1312" s="274"/>
    </row>
    <row r="1313" spans="1:18" s="164" customFormat="1" x14ac:dyDescent="0.3">
      <c r="A1313" s="209">
        <f>IF(F1313="","", COUNTA($F$17:F1313))</f>
        <v>1038</v>
      </c>
      <c r="B1313" s="167"/>
      <c r="C1313" s="167"/>
      <c r="D1313" s="168"/>
      <c r="E1313" s="174" t="s">
        <v>210</v>
      </c>
      <c r="F1313" s="175">
        <v>4</v>
      </c>
      <c r="G1313" s="272">
        <v>0</v>
      </c>
      <c r="H1313" s="264">
        <f t="shared" si="915"/>
        <v>4</v>
      </c>
      <c r="I1313" s="263" t="s">
        <v>104</v>
      </c>
      <c r="J1313" s="223" t="s">
        <v>90</v>
      </c>
      <c r="K1313" s="223" t="s">
        <v>90</v>
      </c>
      <c r="L1313" s="224">
        <v>0</v>
      </c>
      <c r="M1313" s="265">
        <v>0</v>
      </c>
      <c r="N1313" s="265">
        <v>0</v>
      </c>
      <c r="O1313" s="265">
        <f t="shared" si="916"/>
        <v>0</v>
      </c>
      <c r="P1313" s="265">
        <f t="shared" si="917"/>
        <v>0</v>
      </c>
      <c r="Q1313" s="266">
        <f t="shared" si="918"/>
        <v>0</v>
      </c>
      <c r="R1313" s="274"/>
    </row>
    <row r="1314" spans="1:18" s="164" customFormat="1" x14ac:dyDescent="0.3">
      <c r="A1314" s="209">
        <f>IF(F1314="","", COUNTA($F$17:F1314))</f>
        <v>1039</v>
      </c>
      <c r="B1314" s="167"/>
      <c r="C1314" s="167"/>
      <c r="D1314" s="168"/>
      <c r="E1314" s="174" t="s">
        <v>211</v>
      </c>
      <c r="F1314" s="175">
        <v>1</v>
      </c>
      <c r="G1314" s="272">
        <v>0</v>
      </c>
      <c r="H1314" s="264">
        <f t="shared" si="915"/>
        <v>1</v>
      </c>
      <c r="I1314" s="263" t="s">
        <v>104</v>
      </c>
      <c r="J1314" s="223" t="s">
        <v>90</v>
      </c>
      <c r="K1314" s="223" t="s">
        <v>90</v>
      </c>
      <c r="L1314" s="224">
        <v>0</v>
      </c>
      <c r="M1314" s="265">
        <v>0</v>
      </c>
      <c r="N1314" s="265">
        <v>0</v>
      </c>
      <c r="O1314" s="265">
        <f t="shared" si="916"/>
        <v>0</v>
      </c>
      <c r="P1314" s="265">
        <f t="shared" si="917"/>
        <v>0</v>
      </c>
      <c r="Q1314" s="266">
        <f t="shared" si="918"/>
        <v>0</v>
      </c>
      <c r="R1314" s="274"/>
    </row>
    <row r="1315" spans="1:18" s="164" customFormat="1" x14ac:dyDescent="0.3">
      <c r="A1315" s="209">
        <f>IF(F1315="","", COUNTA($F$17:F1315))</f>
        <v>1040</v>
      </c>
      <c r="B1315" s="167"/>
      <c r="C1315" s="167"/>
      <c r="D1315" s="168"/>
      <c r="E1315" s="174" t="s">
        <v>212</v>
      </c>
      <c r="F1315" s="175">
        <v>2</v>
      </c>
      <c r="G1315" s="272">
        <v>0</v>
      </c>
      <c r="H1315" s="264">
        <f t="shared" si="915"/>
        <v>2</v>
      </c>
      <c r="I1315" s="263" t="s">
        <v>104</v>
      </c>
      <c r="J1315" s="223" t="s">
        <v>90</v>
      </c>
      <c r="K1315" s="223" t="s">
        <v>90</v>
      </c>
      <c r="L1315" s="224">
        <v>0</v>
      </c>
      <c r="M1315" s="265">
        <v>0</v>
      </c>
      <c r="N1315" s="265">
        <v>0</v>
      </c>
      <c r="O1315" s="265">
        <f t="shared" si="916"/>
        <v>0</v>
      </c>
      <c r="P1315" s="265">
        <f t="shared" si="917"/>
        <v>0</v>
      </c>
      <c r="Q1315" s="266">
        <f t="shared" si="918"/>
        <v>0</v>
      </c>
      <c r="R1315" s="274"/>
    </row>
    <row r="1316" spans="1:18" s="164" customFormat="1" x14ac:dyDescent="0.3">
      <c r="A1316" s="209">
        <f>IF(F1316="","", COUNTA($F$17:F1316))</f>
        <v>1041</v>
      </c>
      <c r="B1316" s="167"/>
      <c r="C1316" s="167"/>
      <c r="D1316" s="168"/>
      <c r="E1316" s="174" t="s">
        <v>213</v>
      </c>
      <c r="F1316" s="175">
        <v>1</v>
      </c>
      <c r="G1316" s="272">
        <v>0</v>
      </c>
      <c r="H1316" s="264">
        <f t="shared" si="915"/>
        <v>1</v>
      </c>
      <c r="I1316" s="263" t="s">
        <v>104</v>
      </c>
      <c r="J1316" s="223" t="s">
        <v>90</v>
      </c>
      <c r="K1316" s="223" t="s">
        <v>90</v>
      </c>
      <c r="L1316" s="224">
        <v>0</v>
      </c>
      <c r="M1316" s="265">
        <v>0</v>
      </c>
      <c r="N1316" s="265">
        <v>0</v>
      </c>
      <c r="O1316" s="265">
        <f t="shared" si="916"/>
        <v>0</v>
      </c>
      <c r="P1316" s="265">
        <f t="shared" si="917"/>
        <v>0</v>
      </c>
      <c r="Q1316" s="266">
        <f t="shared" si="918"/>
        <v>0</v>
      </c>
      <c r="R1316" s="274"/>
    </row>
    <row r="1317" spans="1:18" s="164" customFormat="1" x14ac:dyDescent="0.3">
      <c r="A1317" s="209">
        <f>IF(F1317="","", COUNTA($F$17:F1317))</f>
        <v>1042</v>
      </c>
      <c r="B1317" s="167"/>
      <c r="C1317" s="167"/>
      <c r="D1317" s="168"/>
      <c r="E1317" s="174" t="s">
        <v>214</v>
      </c>
      <c r="F1317" s="175">
        <v>3</v>
      </c>
      <c r="G1317" s="272">
        <v>0</v>
      </c>
      <c r="H1317" s="264">
        <f t="shared" si="915"/>
        <v>3</v>
      </c>
      <c r="I1317" s="263" t="s">
        <v>104</v>
      </c>
      <c r="J1317" s="223" t="s">
        <v>90</v>
      </c>
      <c r="K1317" s="223" t="s">
        <v>90</v>
      </c>
      <c r="L1317" s="224">
        <v>0</v>
      </c>
      <c r="M1317" s="265">
        <v>0</v>
      </c>
      <c r="N1317" s="265">
        <v>0</v>
      </c>
      <c r="O1317" s="265">
        <f t="shared" si="916"/>
        <v>0</v>
      </c>
      <c r="P1317" s="265">
        <f t="shared" si="917"/>
        <v>0</v>
      </c>
      <c r="Q1317" s="266">
        <f t="shared" si="918"/>
        <v>0</v>
      </c>
      <c r="R1317" s="274"/>
    </row>
    <row r="1318" spans="1:18" s="164" customFormat="1" x14ac:dyDescent="0.3">
      <c r="A1318" s="209">
        <f>IF(F1318="","", COUNTA($F$17:F1318))</f>
        <v>1043</v>
      </c>
      <c r="B1318" s="167"/>
      <c r="C1318" s="167"/>
      <c r="D1318" s="168"/>
      <c r="E1318" s="174" t="s">
        <v>215</v>
      </c>
      <c r="F1318" s="175">
        <v>59</v>
      </c>
      <c r="G1318" s="272">
        <v>0</v>
      </c>
      <c r="H1318" s="264">
        <f t="shared" si="915"/>
        <v>59</v>
      </c>
      <c r="I1318" s="263" t="s">
        <v>104</v>
      </c>
      <c r="J1318" s="223" t="s">
        <v>90</v>
      </c>
      <c r="K1318" s="223" t="s">
        <v>90</v>
      </c>
      <c r="L1318" s="224">
        <v>0</v>
      </c>
      <c r="M1318" s="265">
        <v>0</v>
      </c>
      <c r="N1318" s="265">
        <v>0</v>
      </c>
      <c r="O1318" s="265">
        <f t="shared" si="916"/>
        <v>0</v>
      </c>
      <c r="P1318" s="265">
        <f t="shared" si="917"/>
        <v>0</v>
      </c>
      <c r="Q1318" s="266">
        <f t="shared" si="918"/>
        <v>0</v>
      </c>
      <c r="R1318" s="274"/>
    </row>
    <row r="1319" spans="1:18" s="164" customFormat="1" x14ac:dyDescent="0.3">
      <c r="A1319" s="209">
        <f>IF(F1319="","", COUNTA($F$17:F1319))</f>
        <v>1044</v>
      </c>
      <c r="B1319" s="167"/>
      <c r="C1319" s="167"/>
      <c r="D1319" s="168"/>
      <c r="E1319" s="174" t="s">
        <v>216</v>
      </c>
      <c r="F1319" s="175">
        <v>33</v>
      </c>
      <c r="G1319" s="272">
        <v>0</v>
      </c>
      <c r="H1319" s="264">
        <f t="shared" si="915"/>
        <v>33</v>
      </c>
      <c r="I1319" s="263" t="s">
        <v>104</v>
      </c>
      <c r="J1319" s="223" t="s">
        <v>90</v>
      </c>
      <c r="K1319" s="223" t="s">
        <v>90</v>
      </c>
      <c r="L1319" s="224">
        <v>0</v>
      </c>
      <c r="M1319" s="265">
        <v>0</v>
      </c>
      <c r="N1319" s="265">
        <v>0</v>
      </c>
      <c r="O1319" s="265">
        <f t="shared" si="916"/>
        <v>0</v>
      </c>
      <c r="P1319" s="265">
        <f t="shared" si="917"/>
        <v>0</v>
      </c>
      <c r="Q1319" s="266">
        <f t="shared" si="918"/>
        <v>0</v>
      </c>
      <c r="R1319" s="274"/>
    </row>
    <row r="1320" spans="1:18" s="164" customFormat="1" x14ac:dyDescent="0.3">
      <c r="A1320" s="209">
        <f>IF(F1320="","", COUNTA($F$17:F1320))</f>
        <v>1045</v>
      </c>
      <c r="B1320" s="167"/>
      <c r="C1320" s="167"/>
      <c r="D1320" s="168"/>
      <c r="E1320" s="174" t="s">
        <v>217</v>
      </c>
      <c r="F1320" s="175">
        <v>15</v>
      </c>
      <c r="G1320" s="272">
        <v>0</v>
      </c>
      <c r="H1320" s="264">
        <f t="shared" si="915"/>
        <v>15</v>
      </c>
      <c r="I1320" s="263" t="s">
        <v>104</v>
      </c>
      <c r="J1320" s="223" t="s">
        <v>90</v>
      </c>
      <c r="K1320" s="223" t="s">
        <v>90</v>
      </c>
      <c r="L1320" s="224">
        <v>0</v>
      </c>
      <c r="M1320" s="265">
        <v>0</v>
      </c>
      <c r="N1320" s="265">
        <v>0</v>
      </c>
      <c r="O1320" s="265">
        <f t="shared" si="916"/>
        <v>0</v>
      </c>
      <c r="P1320" s="265">
        <f t="shared" si="917"/>
        <v>0</v>
      </c>
      <c r="Q1320" s="266">
        <f t="shared" si="918"/>
        <v>0</v>
      </c>
      <c r="R1320" s="274"/>
    </row>
    <row r="1321" spans="1:18" s="164" customFormat="1" x14ac:dyDescent="0.3">
      <c r="A1321" s="209">
        <f>IF(F1321="","", COUNTA($F$17:F1321))</f>
        <v>1046</v>
      </c>
      <c r="B1321" s="167"/>
      <c r="C1321" s="167"/>
      <c r="D1321" s="168"/>
      <c r="E1321" s="174" t="s">
        <v>218</v>
      </c>
      <c r="F1321" s="175">
        <v>4</v>
      </c>
      <c r="G1321" s="272">
        <v>0</v>
      </c>
      <c r="H1321" s="264">
        <f t="shared" si="915"/>
        <v>4</v>
      </c>
      <c r="I1321" s="263" t="s">
        <v>104</v>
      </c>
      <c r="J1321" s="223" t="s">
        <v>90</v>
      </c>
      <c r="K1321" s="223" t="s">
        <v>90</v>
      </c>
      <c r="L1321" s="224">
        <v>0</v>
      </c>
      <c r="M1321" s="265">
        <v>0</v>
      </c>
      <c r="N1321" s="265">
        <v>0</v>
      </c>
      <c r="O1321" s="265">
        <f t="shared" si="916"/>
        <v>0</v>
      </c>
      <c r="P1321" s="265">
        <f t="shared" si="917"/>
        <v>0</v>
      </c>
      <c r="Q1321" s="266">
        <f t="shared" si="918"/>
        <v>0</v>
      </c>
      <c r="R1321" s="274"/>
    </row>
    <row r="1322" spans="1:18" s="164" customFormat="1" x14ac:dyDescent="0.3">
      <c r="A1322" s="209">
        <f>IF(F1322="","", COUNTA($F$17:F1322))</f>
        <v>1047</v>
      </c>
      <c r="B1322" s="167"/>
      <c r="C1322" s="167"/>
      <c r="D1322" s="168"/>
      <c r="E1322" s="174" t="s">
        <v>219</v>
      </c>
      <c r="F1322" s="175">
        <v>9</v>
      </c>
      <c r="G1322" s="272">
        <v>0</v>
      </c>
      <c r="H1322" s="264">
        <f t="shared" si="915"/>
        <v>9</v>
      </c>
      <c r="I1322" s="263" t="s">
        <v>104</v>
      </c>
      <c r="J1322" s="223" t="s">
        <v>90</v>
      </c>
      <c r="K1322" s="223" t="s">
        <v>90</v>
      </c>
      <c r="L1322" s="224">
        <v>0</v>
      </c>
      <c r="M1322" s="265">
        <v>0</v>
      </c>
      <c r="N1322" s="265">
        <v>0</v>
      </c>
      <c r="O1322" s="265">
        <f t="shared" si="916"/>
        <v>0</v>
      </c>
      <c r="P1322" s="265">
        <f t="shared" si="917"/>
        <v>0</v>
      </c>
      <c r="Q1322" s="266">
        <f t="shared" si="918"/>
        <v>0</v>
      </c>
      <c r="R1322" s="274"/>
    </row>
    <row r="1323" spans="1:18" s="164" customFormat="1" x14ac:dyDescent="0.3">
      <c r="A1323" s="209">
        <f>IF(F1323="","", COUNTA($F$17:F1323))</f>
        <v>1048</v>
      </c>
      <c r="B1323" s="167"/>
      <c r="C1323" s="167"/>
      <c r="D1323" s="168"/>
      <c r="E1323" s="174" t="s">
        <v>220</v>
      </c>
      <c r="F1323" s="175">
        <v>3</v>
      </c>
      <c r="G1323" s="272">
        <v>0</v>
      </c>
      <c r="H1323" s="264">
        <f t="shared" si="915"/>
        <v>3</v>
      </c>
      <c r="I1323" s="263" t="s">
        <v>104</v>
      </c>
      <c r="J1323" s="223" t="s">
        <v>90</v>
      </c>
      <c r="K1323" s="223" t="s">
        <v>90</v>
      </c>
      <c r="L1323" s="224">
        <v>0</v>
      </c>
      <c r="M1323" s="265">
        <v>0</v>
      </c>
      <c r="N1323" s="265">
        <v>0</v>
      </c>
      <c r="O1323" s="265">
        <f t="shared" si="916"/>
        <v>0</v>
      </c>
      <c r="P1323" s="265">
        <f t="shared" si="917"/>
        <v>0</v>
      </c>
      <c r="Q1323" s="266">
        <f t="shared" si="918"/>
        <v>0</v>
      </c>
      <c r="R1323" s="274"/>
    </row>
    <row r="1324" spans="1:18" s="164" customFormat="1" x14ac:dyDescent="0.3">
      <c r="A1324" s="209">
        <f>IF(F1324="","", COUNTA($F$17:F1324))</f>
        <v>1049</v>
      </c>
      <c r="B1324" s="167"/>
      <c r="C1324" s="167"/>
      <c r="D1324" s="168"/>
      <c r="E1324" s="174" t="s">
        <v>221</v>
      </c>
      <c r="F1324" s="175">
        <v>2</v>
      </c>
      <c r="G1324" s="272">
        <v>0</v>
      </c>
      <c r="H1324" s="264">
        <f t="shared" si="915"/>
        <v>2</v>
      </c>
      <c r="I1324" s="263" t="s">
        <v>104</v>
      </c>
      <c r="J1324" s="223" t="s">
        <v>90</v>
      </c>
      <c r="K1324" s="223" t="s">
        <v>90</v>
      </c>
      <c r="L1324" s="224">
        <v>0</v>
      </c>
      <c r="M1324" s="265">
        <v>0</v>
      </c>
      <c r="N1324" s="265">
        <v>0</v>
      </c>
      <c r="O1324" s="265">
        <f t="shared" si="916"/>
        <v>0</v>
      </c>
      <c r="P1324" s="265">
        <f t="shared" si="917"/>
        <v>0</v>
      </c>
      <c r="Q1324" s="266">
        <f t="shared" si="918"/>
        <v>0</v>
      </c>
      <c r="R1324" s="274"/>
    </row>
    <row r="1325" spans="1:18" s="164" customFormat="1" x14ac:dyDescent="0.3">
      <c r="A1325" s="209">
        <f>IF(F1325="","", COUNTA($F$17:F1325))</f>
        <v>1050</v>
      </c>
      <c r="B1325" s="167"/>
      <c r="C1325" s="167"/>
      <c r="D1325" s="168"/>
      <c r="E1325" s="174" t="s">
        <v>222</v>
      </c>
      <c r="F1325" s="175">
        <v>2</v>
      </c>
      <c r="G1325" s="272">
        <v>0</v>
      </c>
      <c r="H1325" s="264">
        <f t="shared" si="915"/>
        <v>2</v>
      </c>
      <c r="I1325" s="263" t="s">
        <v>104</v>
      </c>
      <c r="J1325" s="223" t="s">
        <v>90</v>
      </c>
      <c r="K1325" s="223" t="s">
        <v>90</v>
      </c>
      <c r="L1325" s="224">
        <v>0</v>
      </c>
      <c r="M1325" s="265">
        <v>0</v>
      </c>
      <c r="N1325" s="265">
        <v>0</v>
      </c>
      <c r="O1325" s="265">
        <f t="shared" si="916"/>
        <v>0</v>
      </c>
      <c r="P1325" s="265">
        <f t="shared" si="917"/>
        <v>0</v>
      </c>
      <c r="Q1325" s="266">
        <f t="shared" si="918"/>
        <v>0</v>
      </c>
      <c r="R1325" s="274"/>
    </row>
    <row r="1326" spans="1:18" s="164" customFormat="1" x14ac:dyDescent="0.3">
      <c r="A1326" s="209">
        <f>IF(F1326="","", COUNTA($F$17:F1326))</f>
        <v>1051</v>
      </c>
      <c r="B1326" s="167"/>
      <c r="C1326" s="167"/>
      <c r="D1326" s="168"/>
      <c r="E1326" s="174" t="s">
        <v>223</v>
      </c>
      <c r="F1326" s="175">
        <v>4</v>
      </c>
      <c r="G1326" s="272">
        <v>0</v>
      </c>
      <c r="H1326" s="264">
        <f t="shared" si="915"/>
        <v>4</v>
      </c>
      <c r="I1326" s="263" t="s">
        <v>104</v>
      </c>
      <c r="J1326" s="223" t="s">
        <v>90</v>
      </c>
      <c r="K1326" s="223" t="s">
        <v>90</v>
      </c>
      <c r="L1326" s="224">
        <v>0</v>
      </c>
      <c r="M1326" s="265">
        <v>0</v>
      </c>
      <c r="N1326" s="265">
        <v>0</v>
      </c>
      <c r="O1326" s="265">
        <f t="shared" si="916"/>
        <v>0</v>
      </c>
      <c r="P1326" s="265">
        <f t="shared" si="917"/>
        <v>0</v>
      </c>
      <c r="Q1326" s="266">
        <f t="shared" si="918"/>
        <v>0</v>
      </c>
      <c r="R1326" s="274"/>
    </row>
    <row r="1327" spans="1:18" s="164" customFormat="1" ht="46.8" x14ac:dyDescent="0.3">
      <c r="A1327" s="209">
        <f>IF(F1327="","", COUNTA($F$17:F1327))</f>
        <v>1052</v>
      </c>
      <c r="B1327" s="167"/>
      <c r="C1327" s="167"/>
      <c r="D1327" s="168"/>
      <c r="E1327" s="176" t="s">
        <v>224</v>
      </c>
      <c r="F1327" s="175">
        <v>4</v>
      </c>
      <c r="G1327" s="272">
        <v>0</v>
      </c>
      <c r="H1327" s="264">
        <f t="shared" si="915"/>
        <v>4</v>
      </c>
      <c r="I1327" s="263" t="s">
        <v>104</v>
      </c>
      <c r="J1327" s="223" t="s">
        <v>90</v>
      </c>
      <c r="K1327" s="223" t="s">
        <v>90</v>
      </c>
      <c r="L1327" s="224">
        <v>0</v>
      </c>
      <c r="M1327" s="265">
        <v>0</v>
      </c>
      <c r="N1327" s="265">
        <v>0</v>
      </c>
      <c r="O1327" s="265">
        <f t="shared" si="916"/>
        <v>0</v>
      </c>
      <c r="P1327" s="265">
        <f t="shared" si="917"/>
        <v>0</v>
      </c>
      <c r="Q1327" s="266">
        <f t="shared" si="918"/>
        <v>0</v>
      </c>
      <c r="R1327" s="274"/>
    </row>
    <row r="1328" spans="1:18" s="164" customFormat="1" x14ac:dyDescent="0.3">
      <c r="A1328" s="171"/>
      <c r="B1328" s="167"/>
      <c r="C1328" s="167"/>
      <c r="D1328" s="168"/>
      <c r="E1328" s="218" t="s">
        <v>230</v>
      </c>
      <c r="F1328" s="205"/>
      <c r="G1328" s="205"/>
      <c r="H1328" s="216"/>
      <c r="I1328" s="205"/>
      <c r="J1328" s="205"/>
      <c r="K1328" s="206"/>
      <c r="L1328" s="205"/>
      <c r="M1328" s="206"/>
      <c r="N1328" s="206"/>
      <c r="O1328" s="206"/>
      <c r="P1328" s="206"/>
      <c r="Q1328" s="207"/>
      <c r="R1328" s="211"/>
    </row>
    <row r="1329" spans="1:18" s="164" customFormat="1" x14ac:dyDescent="0.3">
      <c r="A1329" s="209">
        <f>IF(F1329="","", COUNTA($F$17:F1329))</f>
        <v>1053</v>
      </c>
      <c r="B1329" s="167"/>
      <c r="C1329" s="167"/>
      <c r="D1329" s="168"/>
      <c r="E1329" s="174" t="s">
        <v>225</v>
      </c>
      <c r="F1329" s="175">
        <v>2</v>
      </c>
      <c r="G1329" s="272">
        <v>0</v>
      </c>
      <c r="H1329" s="264">
        <f t="shared" ref="H1329:H1334" si="919">F1329+G1329*F1329</f>
        <v>2</v>
      </c>
      <c r="I1329" s="263" t="s">
        <v>104</v>
      </c>
      <c r="J1329" s="223" t="s">
        <v>90</v>
      </c>
      <c r="K1329" s="223" t="s">
        <v>90</v>
      </c>
      <c r="L1329" s="224">
        <v>0</v>
      </c>
      <c r="M1329" s="265">
        <v>0</v>
      </c>
      <c r="N1329" s="265">
        <v>0</v>
      </c>
      <c r="O1329" s="265">
        <f t="shared" ref="O1329:O1334" si="920">H1329*M1329</f>
        <v>0</v>
      </c>
      <c r="P1329" s="265">
        <f t="shared" ref="P1329:P1334" si="921">H1329*N1329</f>
        <v>0</v>
      </c>
      <c r="Q1329" s="266">
        <f t="shared" ref="Q1329:Q1334" si="922">O1329+P1329</f>
        <v>0</v>
      </c>
      <c r="R1329" s="274"/>
    </row>
    <row r="1330" spans="1:18" s="164" customFormat="1" x14ac:dyDescent="0.3">
      <c r="A1330" s="209">
        <f>IF(F1330="","", COUNTA($F$17:F1330))</f>
        <v>1054</v>
      </c>
      <c r="B1330" s="167"/>
      <c r="C1330" s="167"/>
      <c r="D1330" s="168"/>
      <c r="E1330" s="174" t="s">
        <v>226</v>
      </c>
      <c r="F1330" s="175">
        <v>2</v>
      </c>
      <c r="G1330" s="272">
        <v>0</v>
      </c>
      <c r="H1330" s="264">
        <f t="shared" si="919"/>
        <v>2</v>
      </c>
      <c r="I1330" s="263" t="s">
        <v>104</v>
      </c>
      <c r="J1330" s="223" t="s">
        <v>90</v>
      </c>
      <c r="K1330" s="223" t="s">
        <v>90</v>
      </c>
      <c r="L1330" s="224">
        <v>0</v>
      </c>
      <c r="M1330" s="265">
        <v>0</v>
      </c>
      <c r="N1330" s="265">
        <v>0</v>
      </c>
      <c r="O1330" s="265">
        <f t="shared" si="920"/>
        <v>0</v>
      </c>
      <c r="P1330" s="265">
        <f t="shared" si="921"/>
        <v>0</v>
      </c>
      <c r="Q1330" s="266">
        <f t="shared" si="922"/>
        <v>0</v>
      </c>
      <c r="R1330" s="274"/>
    </row>
    <row r="1331" spans="1:18" s="164" customFormat="1" x14ac:dyDescent="0.3">
      <c r="A1331" s="209">
        <f>IF(F1331="","", COUNTA($F$17:F1331))</f>
        <v>1055</v>
      </c>
      <c r="B1331" s="167"/>
      <c r="C1331" s="167"/>
      <c r="D1331" s="168"/>
      <c r="E1331" s="174" t="s">
        <v>227</v>
      </c>
      <c r="F1331" s="175">
        <v>1</v>
      </c>
      <c r="G1331" s="272">
        <v>0</v>
      </c>
      <c r="H1331" s="264">
        <f t="shared" si="919"/>
        <v>1</v>
      </c>
      <c r="I1331" s="263" t="s">
        <v>104</v>
      </c>
      <c r="J1331" s="223" t="s">
        <v>90</v>
      </c>
      <c r="K1331" s="223" t="s">
        <v>90</v>
      </c>
      <c r="L1331" s="224">
        <v>0</v>
      </c>
      <c r="M1331" s="265">
        <v>0</v>
      </c>
      <c r="N1331" s="265">
        <v>0</v>
      </c>
      <c r="O1331" s="265">
        <f t="shared" si="920"/>
        <v>0</v>
      </c>
      <c r="P1331" s="265">
        <f t="shared" si="921"/>
        <v>0</v>
      </c>
      <c r="Q1331" s="266">
        <f t="shared" si="922"/>
        <v>0</v>
      </c>
      <c r="R1331" s="274"/>
    </row>
    <row r="1332" spans="1:18" s="164" customFormat="1" x14ac:dyDescent="0.3">
      <c r="A1332" s="209">
        <f>IF(F1332="","", COUNTA($F$17:F1332))</f>
        <v>1056</v>
      </c>
      <c r="B1332" s="167"/>
      <c r="C1332" s="167"/>
      <c r="D1332" s="168"/>
      <c r="E1332" s="174" t="s">
        <v>228</v>
      </c>
      <c r="F1332" s="175">
        <v>4</v>
      </c>
      <c r="G1332" s="272">
        <v>0</v>
      </c>
      <c r="H1332" s="264">
        <f t="shared" si="919"/>
        <v>4</v>
      </c>
      <c r="I1332" s="263" t="s">
        <v>104</v>
      </c>
      <c r="J1332" s="223" t="s">
        <v>90</v>
      </c>
      <c r="K1332" s="223" t="s">
        <v>90</v>
      </c>
      <c r="L1332" s="224">
        <v>0</v>
      </c>
      <c r="M1332" s="265">
        <v>0</v>
      </c>
      <c r="N1332" s="265">
        <v>0</v>
      </c>
      <c r="O1332" s="265">
        <f t="shared" si="920"/>
        <v>0</v>
      </c>
      <c r="P1332" s="265">
        <f t="shared" si="921"/>
        <v>0</v>
      </c>
      <c r="Q1332" s="266">
        <f t="shared" si="922"/>
        <v>0</v>
      </c>
      <c r="R1332" s="274"/>
    </row>
    <row r="1333" spans="1:18" s="164" customFormat="1" x14ac:dyDescent="0.3">
      <c r="A1333" s="209">
        <f>IF(F1333="","", COUNTA($F$17:F1333))</f>
        <v>1057</v>
      </c>
      <c r="B1333" s="167"/>
      <c r="C1333" s="167"/>
      <c r="D1333" s="168"/>
      <c r="E1333" s="174" t="s">
        <v>229</v>
      </c>
      <c r="F1333" s="175">
        <v>5</v>
      </c>
      <c r="G1333" s="272">
        <v>0</v>
      </c>
      <c r="H1333" s="264">
        <f t="shared" si="919"/>
        <v>5</v>
      </c>
      <c r="I1333" s="263" t="s">
        <v>104</v>
      </c>
      <c r="J1333" s="223" t="s">
        <v>90</v>
      </c>
      <c r="K1333" s="223" t="s">
        <v>90</v>
      </c>
      <c r="L1333" s="224">
        <v>0</v>
      </c>
      <c r="M1333" s="265">
        <v>0</v>
      </c>
      <c r="N1333" s="265">
        <v>0</v>
      </c>
      <c r="O1333" s="265">
        <f t="shared" si="920"/>
        <v>0</v>
      </c>
      <c r="P1333" s="265">
        <f t="shared" si="921"/>
        <v>0</v>
      </c>
      <c r="Q1333" s="266">
        <f t="shared" si="922"/>
        <v>0</v>
      </c>
      <c r="R1333" s="274"/>
    </row>
    <row r="1334" spans="1:18" s="164" customFormat="1" x14ac:dyDescent="0.3">
      <c r="A1334" s="209">
        <f>IF(F1334="","", COUNTA($F$17:F1334))</f>
        <v>1058</v>
      </c>
      <c r="B1334" s="167"/>
      <c r="C1334" s="167"/>
      <c r="D1334" s="168"/>
      <c r="E1334" s="174" t="s">
        <v>219</v>
      </c>
      <c r="F1334" s="175">
        <v>1</v>
      </c>
      <c r="G1334" s="272">
        <v>0</v>
      </c>
      <c r="H1334" s="264">
        <f t="shared" si="919"/>
        <v>1</v>
      </c>
      <c r="I1334" s="263" t="s">
        <v>104</v>
      </c>
      <c r="J1334" s="223" t="s">
        <v>90</v>
      </c>
      <c r="K1334" s="223" t="s">
        <v>90</v>
      </c>
      <c r="L1334" s="224">
        <v>0</v>
      </c>
      <c r="M1334" s="265">
        <v>0</v>
      </c>
      <c r="N1334" s="265">
        <v>0</v>
      </c>
      <c r="O1334" s="265">
        <f t="shared" si="920"/>
        <v>0</v>
      </c>
      <c r="P1334" s="265">
        <f t="shared" si="921"/>
        <v>0</v>
      </c>
      <c r="Q1334" s="266">
        <f t="shared" si="922"/>
        <v>0</v>
      </c>
      <c r="R1334" s="274"/>
    </row>
    <row r="1335" spans="1:18" s="164" customFormat="1" x14ac:dyDescent="0.3">
      <c r="A1335" s="171"/>
      <c r="B1335" s="167"/>
      <c r="C1335" s="167"/>
      <c r="D1335" s="168"/>
      <c r="E1335" s="218" t="s">
        <v>169</v>
      </c>
      <c r="F1335" s="205"/>
      <c r="G1335" s="205"/>
      <c r="H1335" s="216"/>
      <c r="I1335" s="205"/>
      <c r="J1335" s="205"/>
      <c r="K1335" s="206"/>
      <c r="L1335" s="205"/>
      <c r="M1335" s="206"/>
      <c r="N1335" s="206"/>
      <c r="O1335" s="206"/>
      <c r="P1335" s="206"/>
      <c r="Q1335" s="207"/>
      <c r="R1335" s="211"/>
    </row>
    <row r="1336" spans="1:18" s="164" customFormat="1" x14ac:dyDescent="0.3">
      <c r="A1336" s="209">
        <f>IF(F1336="","", COUNTA($F$17:F1336))</f>
        <v>1059</v>
      </c>
      <c r="B1336" s="167"/>
      <c r="C1336" s="167"/>
      <c r="D1336" s="168"/>
      <c r="E1336" s="174" t="s">
        <v>170</v>
      </c>
      <c r="F1336" s="175">
        <v>2100</v>
      </c>
      <c r="G1336" s="432">
        <v>0.1</v>
      </c>
      <c r="H1336" s="264">
        <f t="shared" ref="H1336:H1337" si="923">G1336*F1336+F1336</f>
        <v>2310</v>
      </c>
      <c r="I1336" s="431" t="s">
        <v>122</v>
      </c>
      <c r="J1336" s="223" t="s">
        <v>90</v>
      </c>
      <c r="K1336" s="223" t="s">
        <v>90</v>
      </c>
      <c r="L1336" s="224">
        <v>0</v>
      </c>
      <c r="M1336" s="265">
        <v>0</v>
      </c>
      <c r="N1336" s="265">
        <v>0</v>
      </c>
      <c r="O1336" s="265">
        <f t="shared" ref="O1336:O1337" si="924">H1336*M1336</f>
        <v>0</v>
      </c>
      <c r="P1336" s="265">
        <f t="shared" ref="P1336:P1337" si="925">H1336*N1336</f>
        <v>0</v>
      </c>
      <c r="Q1336" s="266">
        <f t="shared" ref="Q1336:Q1337" si="926">O1336+P1336</f>
        <v>0</v>
      </c>
      <c r="R1336" s="274"/>
    </row>
    <row r="1337" spans="1:18" s="164" customFormat="1" x14ac:dyDescent="0.3">
      <c r="A1337" s="209">
        <f>IF(F1337="","", COUNTA($F$17:F1337))</f>
        <v>1060</v>
      </c>
      <c r="B1337" s="167"/>
      <c r="C1337" s="167"/>
      <c r="D1337" s="168"/>
      <c r="E1337" s="174" t="s">
        <v>171</v>
      </c>
      <c r="F1337" s="175">
        <v>6300</v>
      </c>
      <c r="G1337" s="432">
        <v>0.1</v>
      </c>
      <c r="H1337" s="264">
        <f t="shared" si="923"/>
        <v>6930</v>
      </c>
      <c r="I1337" s="431" t="s">
        <v>122</v>
      </c>
      <c r="J1337" s="223" t="s">
        <v>90</v>
      </c>
      <c r="K1337" s="223" t="s">
        <v>90</v>
      </c>
      <c r="L1337" s="224">
        <v>0</v>
      </c>
      <c r="M1337" s="265">
        <v>0</v>
      </c>
      <c r="N1337" s="265">
        <v>0</v>
      </c>
      <c r="O1337" s="265">
        <f t="shared" si="924"/>
        <v>0</v>
      </c>
      <c r="P1337" s="265">
        <f t="shared" si="925"/>
        <v>0</v>
      </c>
      <c r="Q1337" s="266">
        <f t="shared" si="926"/>
        <v>0</v>
      </c>
      <c r="R1337" s="274"/>
    </row>
    <row r="1338" spans="1:18" x14ac:dyDescent="0.3">
      <c r="A1338" s="74" t="str">
        <f>IF(F1338="","", COUNTA($F$17:F1338))</f>
        <v/>
      </c>
      <c r="B1338" s="29"/>
      <c r="C1338" s="29"/>
      <c r="D1338" s="34"/>
      <c r="E1338" s="154"/>
      <c r="F1338" s="155"/>
      <c r="G1338" s="155"/>
      <c r="H1338" s="156"/>
      <c r="I1338" s="155"/>
      <c r="J1338" s="10"/>
      <c r="K1338" s="203"/>
      <c r="L1338" s="10"/>
      <c r="M1338" s="12"/>
      <c r="N1338" s="12"/>
      <c r="O1338" s="12"/>
      <c r="P1338" s="12"/>
      <c r="Q1338" s="13"/>
      <c r="R1338" s="80"/>
    </row>
    <row r="1339" spans="1:18" ht="17.399999999999999" x14ac:dyDescent="0.3">
      <c r="A1339" s="74" t="str">
        <f>IF(F1339="","", COUNTA($F$17:F1339))</f>
        <v/>
      </c>
      <c r="B1339" s="14"/>
      <c r="C1339" s="14"/>
      <c r="D1339" s="15"/>
      <c r="E1339" s="434" t="s">
        <v>84</v>
      </c>
      <c r="F1339" s="152"/>
      <c r="G1339" s="152"/>
      <c r="H1339" s="157"/>
      <c r="I1339" s="152"/>
      <c r="J1339" s="16"/>
      <c r="K1339" s="434">
        <f>SUM(K1305:K1338)</f>
        <v>0</v>
      </c>
      <c r="L1339" s="243"/>
      <c r="M1339" s="244"/>
      <c r="N1339" s="244"/>
      <c r="O1339" s="435">
        <f>SUM(O1305:O1338)</f>
        <v>0</v>
      </c>
      <c r="P1339" s="435">
        <f>SUM(P1305:P1338)</f>
        <v>0</v>
      </c>
      <c r="Q1339" s="245"/>
      <c r="R1339" s="435">
        <f>SUM(Q1305:Q1338)</f>
        <v>0</v>
      </c>
    </row>
    <row r="1340" spans="1:18" x14ac:dyDescent="0.3">
      <c r="A1340" s="74" t="str">
        <f>IF(F1340="","", COUNTA($F$17:F1340))</f>
        <v/>
      </c>
      <c r="B1340" s="20"/>
      <c r="C1340" s="20"/>
      <c r="D1340" s="21"/>
      <c r="E1340" s="137"/>
      <c r="F1340" s="153"/>
      <c r="G1340" s="153"/>
      <c r="H1340" s="158"/>
      <c r="I1340" s="153"/>
      <c r="J1340" s="23"/>
      <c r="K1340" s="206"/>
      <c r="L1340" s="23"/>
      <c r="M1340" s="25"/>
      <c r="N1340" s="25"/>
      <c r="O1340" s="25"/>
      <c r="P1340" s="25"/>
      <c r="Q1340" s="26"/>
      <c r="R1340" s="79"/>
    </row>
    <row r="1341" spans="1:18" ht="17.399999999999999" x14ac:dyDescent="0.3">
      <c r="A1341" s="2" t="str">
        <f>IF(F1341="","", COUNTA($F$17:F1341))</f>
        <v/>
      </c>
      <c r="B1341" s="2"/>
      <c r="C1341" s="2"/>
      <c r="D1341" s="3">
        <v>310000</v>
      </c>
      <c r="E1341" s="150" t="s">
        <v>39</v>
      </c>
      <c r="F1341" s="150"/>
      <c r="G1341" s="150"/>
      <c r="H1341" s="150"/>
      <c r="I1341" s="151"/>
      <c r="J1341" s="5"/>
      <c r="K1341" s="202"/>
      <c r="L1341" s="5"/>
      <c r="M1341" s="5"/>
      <c r="N1341" s="5"/>
      <c r="O1341" s="5"/>
      <c r="P1341" s="5"/>
      <c r="Q1341" s="6"/>
      <c r="R1341" s="73"/>
    </row>
    <row r="1342" spans="1:18" x14ac:dyDescent="0.3">
      <c r="A1342" s="74"/>
      <c r="B1342" s="29"/>
      <c r="C1342" s="29"/>
      <c r="D1342" s="34"/>
      <c r="E1342" s="218" t="s">
        <v>240</v>
      </c>
      <c r="F1342" s="205"/>
      <c r="G1342" s="205"/>
      <c r="H1342" s="216"/>
      <c r="I1342" s="205"/>
      <c r="J1342" s="205"/>
      <c r="K1342" s="206"/>
      <c r="L1342" s="205"/>
      <c r="M1342" s="206"/>
      <c r="N1342" s="206"/>
      <c r="O1342" s="206"/>
      <c r="P1342" s="206"/>
      <c r="Q1342" s="207"/>
      <c r="R1342" s="211"/>
    </row>
    <row r="1343" spans="1:18" s="164" customFormat="1" x14ac:dyDescent="0.3">
      <c r="A1343" s="209">
        <f>IF(F1343="","", COUNTA($F$17:F1343))</f>
        <v>1061</v>
      </c>
      <c r="B1343" s="167"/>
      <c r="C1343" s="167"/>
      <c r="D1343" s="168"/>
      <c r="E1343" s="227" t="s">
        <v>233</v>
      </c>
      <c r="F1343" s="222">
        <v>1117</v>
      </c>
      <c r="G1343" s="220">
        <v>0.1</v>
      </c>
      <c r="H1343" s="215">
        <f>G1343*F1343+F1343</f>
        <v>1228.7</v>
      </c>
      <c r="I1343" s="221" t="s">
        <v>106</v>
      </c>
      <c r="J1343" s="223" t="s">
        <v>90</v>
      </c>
      <c r="K1343" s="223" t="s">
        <v>90</v>
      </c>
      <c r="L1343" s="224">
        <v>0</v>
      </c>
      <c r="M1343" s="203">
        <v>0</v>
      </c>
      <c r="N1343" s="203">
        <v>0</v>
      </c>
      <c r="O1343" s="203">
        <f t="shared" ref="O1343:O1349" si="927">H1343*M1343</f>
        <v>0</v>
      </c>
      <c r="P1343" s="203">
        <f t="shared" ref="P1343:P1349" si="928">H1343*N1343</f>
        <v>0</v>
      </c>
      <c r="Q1343" s="204">
        <f t="shared" ref="Q1343:Q1349" si="929">O1343+P1343</f>
        <v>0</v>
      </c>
      <c r="R1343" s="210"/>
    </row>
    <row r="1344" spans="1:18" s="164" customFormat="1" x14ac:dyDescent="0.3">
      <c r="A1344" s="209">
        <f>IF(F1344="","", COUNTA($F$17:F1344))</f>
        <v>1062</v>
      </c>
      <c r="B1344" s="167"/>
      <c r="C1344" s="167"/>
      <c r="D1344" s="168"/>
      <c r="E1344" s="227" t="s">
        <v>234</v>
      </c>
      <c r="F1344" s="222">
        <v>640</v>
      </c>
      <c r="G1344" s="220">
        <v>0.1</v>
      </c>
      <c r="H1344" s="215">
        <f t="shared" ref="H1344:H1349" si="930">G1344*F1344+F1344</f>
        <v>704</v>
      </c>
      <c r="I1344" s="221" t="s">
        <v>106</v>
      </c>
      <c r="J1344" s="223" t="s">
        <v>90</v>
      </c>
      <c r="K1344" s="223" t="s">
        <v>90</v>
      </c>
      <c r="L1344" s="224">
        <v>0</v>
      </c>
      <c r="M1344" s="203">
        <v>0</v>
      </c>
      <c r="N1344" s="203">
        <v>0</v>
      </c>
      <c r="O1344" s="203">
        <f t="shared" si="927"/>
        <v>0</v>
      </c>
      <c r="P1344" s="203">
        <f t="shared" si="928"/>
        <v>0</v>
      </c>
      <c r="Q1344" s="204">
        <f t="shared" si="929"/>
        <v>0</v>
      </c>
      <c r="R1344" s="210"/>
    </row>
    <row r="1345" spans="1:18" s="164" customFormat="1" x14ac:dyDescent="0.3">
      <c r="A1345" s="209">
        <f>IF(F1345="","", COUNTA($F$17:F1345))</f>
        <v>1063</v>
      </c>
      <c r="B1345" s="167"/>
      <c r="C1345" s="167"/>
      <c r="D1345" s="168"/>
      <c r="E1345" s="227" t="s">
        <v>235</v>
      </c>
      <c r="F1345" s="222">
        <v>1762</v>
      </c>
      <c r="G1345" s="220">
        <v>0.1</v>
      </c>
      <c r="H1345" s="215">
        <f t="shared" si="930"/>
        <v>1938.2</v>
      </c>
      <c r="I1345" s="221" t="s">
        <v>106</v>
      </c>
      <c r="J1345" s="223" t="s">
        <v>90</v>
      </c>
      <c r="K1345" s="223" t="s">
        <v>90</v>
      </c>
      <c r="L1345" s="224">
        <v>0</v>
      </c>
      <c r="M1345" s="203">
        <v>0</v>
      </c>
      <c r="N1345" s="203">
        <v>0</v>
      </c>
      <c r="O1345" s="203">
        <f t="shared" si="927"/>
        <v>0</v>
      </c>
      <c r="P1345" s="203">
        <f t="shared" si="928"/>
        <v>0</v>
      </c>
      <c r="Q1345" s="204">
        <f t="shared" si="929"/>
        <v>0</v>
      </c>
      <c r="R1345" s="210"/>
    </row>
    <row r="1346" spans="1:18" s="164" customFormat="1" x14ac:dyDescent="0.3">
      <c r="A1346" s="209">
        <f>IF(F1346="","", COUNTA($F$17:F1346))</f>
        <v>1064</v>
      </c>
      <c r="B1346" s="167"/>
      <c r="C1346" s="167"/>
      <c r="D1346" s="168"/>
      <c r="E1346" s="227" t="s">
        <v>236</v>
      </c>
      <c r="F1346" s="222">
        <v>2129</v>
      </c>
      <c r="G1346" s="220">
        <v>0.1</v>
      </c>
      <c r="H1346" s="215">
        <f t="shared" si="930"/>
        <v>2341.9</v>
      </c>
      <c r="I1346" s="221" t="s">
        <v>106</v>
      </c>
      <c r="J1346" s="223" t="s">
        <v>90</v>
      </c>
      <c r="K1346" s="223" t="s">
        <v>90</v>
      </c>
      <c r="L1346" s="224">
        <v>0</v>
      </c>
      <c r="M1346" s="203">
        <v>0</v>
      </c>
      <c r="N1346" s="203">
        <v>0</v>
      </c>
      <c r="O1346" s="203">
        <f t="shared" si="927"/>
        <v>0</v>
      </c>
      <c r="P1346" s="203">
        <f t="shared" si="928"/>
        <v>0</v>
      </c>
      <c r="Q1346" s="204">
        <f t="shared" si="929"/>
        <v>0</v>
      </c>
      <c r="R1346" s="210"/>
    </row>
    <row r="1347" spans="1:18" s="164" customFormat="1" x14ac:dyDescent="0.3">
      <c r="A1347" s="209">
        <f>IF(F1347="","", COUNTA($F$17:F1347))</f>
        <v>1065</v>
      </c>
      <c r="B1347" s="167"/>
      <c r="C1347" s="167"/>
      <c r="D1347" s="168"/>
      <c r="E1347" s="227" t="s">
        <v>237</v>
      </c>
      <c r="F1347" s="222">
        <v>2129</v>
      </c>
      <c r="G1347" s="220">
        <v>0.1</v>
      </c>
      <c r="H1347" s="215">
        <f t="shared" si="930"/>
        <v>2341.9</v>
      </c>
      <c r="I1347" s="221" t="s">
        <v>106</v>
      </c>
      <c r="J1347" s="223" t="s">
        <v>90</v>
      </c>
      <c r="K1347" s="223" t="s">
        <v>90</v>
      </c>
      <c r="L1347" s="224">
        <v>0</v>
      </c>
      <c r="M1347" s="203">
        <v>0</v>
      </c>
      <c r="N1347" s="203">
        <v>0</v>
      </c>
      <c r="O1347" s="203">
        <f t="shared" si="927"/>
        <v>0</v>
      </c>
      <c r="P1347" s="203">
        <f t="shared" si="928"/>
        <v>0</v>
      </c>
      <c r="Q1347" s="204">
        <f t="shared" si="929"/>
        <v>0</v>
      </c>
      <c r="R1347" s="210"/>
    </row>
    <row r="1348" spans="1:18" s="164" customFormat="1" x14ac:dyDescent="0.3">
      <c r="A1348" s="209">
        <f>IF(F1348="","", COUNTA($F$17:F1348))</f>
        <v>1066</v>
      </c>
      <c r="B1348" s="167"/>
      <c r="C1348" s="167"/>
      <c r="D1348" s="168"/>
      <c r="E1348" s="227" t="s">
        <v>238</v>
      </c>
      <c r="F1348" s="222">
        <v>348</v>
      </c>
      <c r="G1348" s="220">
        <v>0.1</v>
      </c>
      <c r="H1348" s="215">
        <f t="shared" si="930"/>
        <v>382.8</v>
      </c>
      <c r="I1348" s="221" t="s">
        <v>106</v>
      </c>
      <c r="J1348" s="223" t="s">
        <v>90</v>
      </c>
      <c r="K1348" s="223" t="s">
        <v>90</v>
      </c>
      <c r="L1348" s="224">
        <v>0</v>
      </c>
      <c r="M1348" s="203">
        <v>0</v>
      </c>
      <c r="N1348" s="203">
        <v>0</v>
      </c>
      <c r="O1348" s="203">
        <f t="shared" si="927"/>
        <v>0</v>
      </c>
      <c r="P1348" s="203">
        <f t="shared" si="928"/>
        <v>0</v>
      </c>
      <c r="Q1348" s="204">
        <f t="shared" si="929"/>
        <v>0</v>
      </c>
      <c r="R1348" s="210"/>
    </row>
    <row r="1349" spans="1:18" s="164" customFormat="1" x14ac:dyDescent="0.3">
      <c r="A1349" s="209">
        <f>IF(F1349="","", COUNTA($F$17:F1349))</f>
        <v>1067</v>
      </c>
      <c r="B1349" s="167"/>
      <c r="C1349" s="167"/>
      <c r="D1349" s="168"/>
      <c r="E1349" s="227" t="s">
        <v>239</v>
      </c>
      <c r="F1349" s="222">
        <v>1782</v>
      </c>
      <c r="G1349" s="220">
        <v>0.1</v>
      </c>
      <c r="H1349" s="215">
        <f t="shared" si="930"/>
        <v>1960.2</v>
      </c>
      <c r="I1349" s="221" t="s">
        <v>106</v>
      </c>
      <c r="J1349" s="223" t="s">
        <v>90</v>
      </c>
      <c r="K1349" s="223" t="s">
        <v>90</v>
      </c>
      <c r="L1349" s="224">
        <v>0</v>
      </c>
      <c r="M1349" s="203">
        <v>0</v>
      </c>
      <c r="N1349" s="203">
        <v>0</v>
      </c>
      <c r="O1349" s="203">
        <f t="shared" si="927"/>
        <v>0</v>
      </c>
      <c r="P1349" s="203">
        <f t="shared" si="928"/>
        <v>0</v>
      </c>
      <c r="Q1349" s="204">
        <f t="shared" si="929"/>
        <v>0</v>
      </c>
      <c r="R1349" s="210"/>
    </row>
    <row r="1350" spans="1:18" x14ac:dyDescent="0.3">
      <c r="A1350" s="74" t="str">
        <f>IF(F1350="","", COUNTA($F$29:F1350))</f>
        <v/>
      </c>
      <c r="B1350" s="29"/>
      <c r="C1350" s="29"/>
      <c r="D1350" s="34"/>
      <c r="E1350" s="118"/>
      <c r="F1350" s="155"/>
      <c r="G1350" s="155"/>
      <c r="H1350" s="156"/>
      <c r="I1350" s="155"/>
      <c r="J1350" s="10"/>
      <c r="K1350" s="203"/>
      <c r="L1350" s="10"/>
      <c r="M1350" s="12"/>
      <c r="N1350" s="12"/>
      <c r="O1350" s="12"/>
      <c r="P1350" s="12"/>
      <c r="Q1350" s="13"/>
      <c r="R1350" s="80"/>
    </row>
    <row r="1351" spans="1:18" ht="17.399999999999999" x14ac:dyDescent="0.3">
      <c r="A1351" s="77"/>
      <c r="B1351" s="14"/>
      <c r="C1351" s="14"/>
      <c r="D1351" s="15"/>
      <c r="E1351" s="434" t="s">
        <v>40</v>
      </c>
      <c r="F1351" s="152"/>
      <c r="G1351" s="152"/>
      <c r="H1351" s="157"/>
      <c r="I1351" s="152"/>
      <c r="J1351" s="16"/>
      <c r="K1351" s="434">
        <f>SUM(K1342:K1350)</f>
        <v>0</v>
      </c>
      <c r="L1351" s="16"/>
      <c r="M1351" s="95"/>
      <c r="N1351" s="95"/>
      <c r="O1351" s="435">
        <f>SUM(O1341:O1350)</f>
        <v>0</v>
      </c>
      <c r="P1351" s="435">
        <f>SUM(P1342:P1350)</f>
        <v>0</v>
      </c>
      <c r="Q1351" s="96"/>
      <c r="R1351" s="435">
        <f>SUM(Q1342:Q1350)</f>
        <v>0</v>
      </c>
    </row>
    <row r="1352" spans="1:18" x14ac:dyDescent="0.3">
      <c r="A1352" s="78"/>
      <c r="B1352" s="20"/>
      <c r="C1352" s="20"/>
      <c r="D1352" s="21"/>
      <c r="E1352" s="137"/>
      <c r="F1352" s="153"/>
      <c r="G1352" s="153"/>
      <c r="H1352" s="158"/>
      <c r="I1352" s="153"/>
      <c r="J1352" s="23"/>
      <c r="K1352" s="206"/>
      <c r="L1352" s="23"/>
      <c r="M1352" s="25"/>
      <c r="N1352" s="25"/>
      <c r="O1352" s="25"/>
      <c r="P1352" s="25"/>
      <c r="Q1352" s="26"/>
      <c r="R1352" s="79"/>
    </row>
    <row r="1353" spans="1:18" ht="17.399999999999999" x14ac:dyDescent="0.3">
      <c r="A1353" s="2" t="str">
        <f>IF(F1353="","", COUNTA($F$17:F1353))</f>
        <v/>
      </c>
      <c r="B1353" s="2"/>
      <c r="C1353" s="2"/>
      <c r="D1353" s="3">
        <v>320000</v>
      </c>
      <c r="E1353" s="150" t="s">
        <v>408</v>
      </c>
      <c r="F1353" s="150"/>
      <c r="G1353" s="150"/>
      <c r="H1353" s="150"/>
      <c r="I1353" s="151"/>
      <c r="J1353" s="5"/>
      <c r="K1353" s="202"/>
      <c r="L1353" s="5"/>
      <c r="M1353" s="5"/>
      <c r="N1353" s="5"/>
      <c r="O1353" s="5"/>
      <c r="P1353" s="5"/>
      <c r="Q1353" s="6"/>
      <c r="R1353" s="73"/>
    </row>
    <row r="1354" spans="1:18" s="173" customFormat="1" x14ac:dyDescent="0.3">
      <c r="A1354" s="180"/>
      <c r="B1354" s="178"/>
      <c r="C1354" s="178"/>
      <c r="D1354" s="179"/>
      <c r="E1354" s="218" t="s">
        <v>278</v>
      </c>
      <c r="F1354" s="205"/>
      <c r="G1354" s="205"/>
      <c r="H1354" s="216"/>
      <c r="I1354" s="205"/>
      <c r="J1354" s="205"/>
      <c r="K1354" s="206"/>
      <c r="L1354" s="205"/>
      <c r="M1354" s="206"/>
      <c r="N1354" s="206"/>
      <c r="O1354" s="206"/>
      <c r="P1354" s="206"/>
      <c r="Q1354" s="207"/>
      <c r="R1354" s="211"/>
    </row>
    <row r="1355" spans="1:18" s="173" customFormat="1" x14ac:dyDescent="0.3">
      <c r="A1355" s="180"/>
      <c r="B1355" s="178"/>
      <c r="C1355" s="178"/>
      <c r="D1355" s="179"/>
      <c r="E1355" s="218" t="s">
        <v>279</v>
      </c>
      <c r="F1355" s="205"/>
      <c r="G1355" s="205"/>
      <c r="H1355" s="216"/>
      <c r="I1355" s="205"/>
      <c r="J1355" s="205"/>
      <c r="K1355" s="206"/>
      <c r="L1355" s="205"/>
      <c r="M1355" s="206"/>
      <c r="N1355" s="206"/>
      <c r="O1355" s="206"/>
      <c r="P1355" s="206"/>
      <c r="Q1355" s="207"/>
      <c r="R1355" s="211"/>
    </row>
    <row r="1356" spans="1:18" s="173" customFormat="1" ht="31.2" x14ac:dyDescent="0.3">
      <c r="A1356" s="209">
        <f>IF(F1356="","", COUNTA($F$17:F1356))</f>
        <v>1068</v>
      </c>
      <c r="B1356" s="178"/>
      <c r="C1356" s="178"/>
      <c r="D1356" s="179"/>
      <c r="E1356" s="212" t="s">
        <v>280</v>
      </c>
      <c r="F1356" s="213">
        <v>5</v>
      </c>
      <c r="G1356" s="272">
        <v>0</v>
      </c>
      <c r="H1356" s="264">
        <f t="shared" ref="H1356:H1366" si="931">F1356+G1356*F1356</f>
        <v>5</v>
      </c>
      <c r="I1356" s="263" t="s">
        <v>104</v>
      </c>
      <c r="J1356" s="223" t="s">
        <v>90</v>
      </c>
      <c r="K1356" s="223" t="s">
        <v>90</v>
      </c>
      <c r="L1356" s="224">
        <v>0</v>
      </c>
      <c r="M1356" s="265">
        <v>0</v>
      </c>
      <c r="N1356" s="265">
        <v>0</v>
      </c>
      <c r="O1356" s="265">
        <f t="shared" ref="O1356:O1366" si="932">H1356*M1356</f>
        <v>0</v>
      </c>
      <c r="P1356" s="265">
        <f t="shared" ref="P1356:P1366" si="933">H1356*N1356</f>
        <v>0</v>
      </c>
      <c r="Q1356" s="266">
        <f t="shared" ref="Q1356:Q1366" si="934">O1356+P1356</f>
        <v>0</v>
      </c>
      <c r="R1356" s="274"/>
    </row>
    <row r="1357" spans="1:18" s="195" customFormat="1" ht="46.8" x14ac:dyDescent="0.3">
      <c r="A1357" s="209">
        <f>IF(F1357="","", COUNTA($F$17:F1357))</f>
        <v>1069</v>
      </c>
      <c r="B1357" s="183"/>
      <c r="C1357" s="183"/>
      <c r="D1357" s="197"/>
      <c r="E1357" s="212" t="s">
        <v>281</v>
      </c>
      <c r="F1357" s="213">
        <v>34</v>
      </c>
      <c r="G1357" s="272">
        <v>0</v>
      </c>
      <c r="H1357" s="264">
        <f t="shared" si="931"/>
        <v>34</v>
      </c>
      <c r="I1357" s="263" t="s">
        <v>104</v>
      </c>
      <c r="J1357" s="223" t="s">
        <v>90</v>
      </c>
      <c r="K1357" s="223" t="s">
        <v>90</v>
      </c>
      <c r="L1357" s="224">
        <v>0</v>
      </c>
      <c r="M1357" s="265">
        <v>0</v>
      </c>
      <c r="N1357" s="265">
        <v>0</v>
      </c>
      <c r="O1357" s="265">
        <f t="shared" si="932"/>
        <v>0</v>
      </c>
      <c r="P1357" s="265">
        <f t="shared" si="933"/>
        <v>0</v>
      </c>
      <c r="Q1357" s="266">
        <f t="shared" si="934"/>
        <v>0</v>
      </c>
      <c r="R1357" s="274"/>
    </row>
    <row r="1358" spans="1:18" s="195" customFormat="1" ht="46.8" x14ac:dyDescent="0.3">
      <c r="A1358" s="209">
        <f>IF(F1358="","", COUNTA($F$17:F1358))</f>
        <v>1070</v>
      </c>
      <c r="B1358" s="183"/>
      <c r="C1358" s="183"/>
      <c r="D1358" s="197"/>
      <c r="E1358" s="212" t="s">
        <v>282</v>
      </c>
      <c r="F1358" s="213">
        <v>29</v>
      </c>
      <c r="G1358" s="272">
        <v>0</v>
      </c>
      <c r="H1358" s="264">
        <f t="shared" si="931"/>
        <v>29</v>
      </c>
      <c r="I1358" s="263" t="s">
        <v>104</v>
      </c>
      <c r="J1358" s="223" t="s">
        <v>90</v>
      </c>
      <c r="K1358" s="223" t="s">
        <v>90</v>
      </c>
      <c r="L1358" s="224">
        <v>0</v>
      </c>
      <c r="M1358" s="265">
        <v>0</v>
      </c>
      <c r="N1358" s="265">
        <v>0</v>
      </c>
      <c r="O1358" s="265">
        <f t="shared" si="932"/>
        <v>0</v>
      </c>
      <c r="P1358" s="265">
        <f t="shared" si="933"/>
        <v>0</v>
      </c>
      <c r="Q1358" s="266">
        <f t="shared" si="934"/>
        <v>0</v>
      </c>
      <c r="R1358" s="274"/>
    </row>
    <row r="1359" spans="1:18" s="195" customFormat="1" ht="46.8" x14ac:dyDescent="0.3">
      <c r="A1359" s="209">
        <f>IF(F1359="","", COUNTA($F$17:F1359))</f>
        <v>1071</v>
      </c>
      <c r="B1359" s="183"/>
      <c r="C1359" s="183"/>
      <c r="D1359" s="197"/>
      <c r="E1359" s="212" t="s">
        <v>283</v>
      </c>
      <c r="F1359" s="213">
        <v>14</v>
      </c>
      <c r="G1359" s="272">
        <v>0</v>
      </c>
      <c r="H1359" s="264">
        <f t="shared" si="931"/>
        <v>14</v>
      </c>
      <c r="I1359" s="263" t="s">
        <v>104</v>
      </c>
      <c r="J1359" s="223" t="s">
        <v>90</v>
      </c>
      <c r="K1359" s="223" t="s">
        <v>90</v>
      </c>
      <c r="L1359" s="224">
        <v>0</v>
      </c>
      <c r="M1359" s="265">
        <v>0</v>
      </c>
      <c r="N1359" s="265">
        <v>0</v>
      </c>
      <c r="O1359" s="265">
        <f t="shared" si="932"/>
        <v>0</v>
      </c>
      <c r="P1359" s="265">
        <f t="shared" si="933"/>
        <v>0</v>
      </c>
      <c r="Q1359" s="266">
        <f t="shared" si="934"/>
        <v>0</v>
      </c>
      <c r="R1359" s="274"/>
    </row>
    <row r="1360" spans="1:18" s="195" customFormat="1" ht="46.8" x14ac:dyDescent="0.3">
      <c r="A1360" s="209">
        <f>IF(F1360="","", COUNTA($F$17:F1360))</f>
        <v>1072</v>
      </c>
      <c r="B1360" s="183"/>
      <c r="C1360" s="183"/>
      <c r="D1360" s="197"/>
      <c r="E1360" s="212" t="s">
        <v>284</v>
      </c>
      <c r="F1360" s="213">
        <v>9</v>
      </c>
      <c r="G1360" s="272">
        <v>0</v>
      </c>
      <c r="H1360" s="264">
        <f t="shared" si="931"/>
        <v>9</v>
      </c>
      <c r="I1360" s="263" t="s">
        <v>104</v>
      </c>
      <c r="J1360" s="223" t="s">
        <v>90</v>
      </c>
      <c r="K1360" s="223" t="s">
        <v>90</v>
      </c>
      <c r="L1360" s="224">
        <v>0</v>
      </c>
      <c r="M1360" s="265">
        <v>0</v>
      </c>
      <c r="N1360" s="265">
        <v>0</v>
      </c>
      <c r="O1360" s="265">
        <f t="shared" si="932"/>
        <v>0</v>
      </c>
      <c r="P1360" s="265">
        <f t="shared" si="933"/>
        <v>0</v>
      </c>
      <c r="Q1360" s="266">
        <f t="shared" si="934"/>
        <v>0</v>
      </c>
      <c r="R1360" s="274"/>
    </row>
    <row r="1361" spans="1:18" s="195" customFormat="1" ht="46.8" x14ac:dyDescent="0.3">
      <c r="A1361" s="209">
        <f>IF(F1361="","", COUNTA($F$17:F1361))</f>
        <v>1073</v>
      </c>
      <c r="B1361" s="183"/>
      <c r="C1361" s="183"/>
      <c r="D1361" s="197"/>
      <c r="E1361" s="212" t="s">
        <v>285</v>
      </c>
      <c r="F1361" s="213">
        <v>13</v>
      </c>
      <c r="G1361" s="272">
        <v>0</v>
      </c>
      <c r="H1361" s="264">
        <f t="shared" si="931"/>
        <v>13</v>
      </c>
      <c r="I1361" s="263" t="s">
        <v>104</v>
      </c>
      <c r="J1361" s="223" t="s">
        <v>90</v>
      </c>
      <c r="K1361" s="223" t="s">
        <v>90</v>
      </c>
      <c r="L1361" s="224">
        <v>0</v>
      </c>
      <c r="M1361" s="265">
        <v>0</v>
      </c>
      <c r="N1361" s="265">
        <v>0</v>
      </c>
      <c r="O1361" s="265">
        <f t="shared" si="932"/>
        <v>0</v>
      </c>
      <c r="P1361" s="265">
        <f t="shared" si="933"/>
        <v>0</v>
      </c>
      <c r="Q1361" s="266">
        <f t="shared" si="934"/>
        <v>0</v>
      </c>
      <c r="R1361" s="274"/>
    </row>
    <row r="1362" spans="1:18" s="195" customFormat="1" ht="46.8" x14ac:dyDescent="0.3">
      <c r="A1362" s="209">
        <f>IF(F1362="","", COUNTA($F$17:F1362))</f>
        <v>1074</v>
      </c>
      <c r="B1362" s="183"/>
      <c r="C1362" s="183"/>
      <c r="D1362" s="197"/>
      <c r="E1362" s="212" t="s">
        <v>286</v>
      </c>
      <c r="F1362" s="213">
        <v>15</v>
      </c>
      <c r="G1362" s="272">
        <v>0</v>
      </c>
      <c r="H1362" s="264">
        <f t="shared" si="931"/>
        <v>15</v>
      </c>
      <c r="I1362" s="263" t="s">
        <v>104</v>
      </c>
      <c r="J1362" s="223" t="s">
        <v>90</v>
      </c>
      <c r="K1362" s="223" t="s">
        <v>90</v>
      </c>
      <c r="L1362" s="224">
        <v>0</v>
      </c>
      <c r="M1362" s="265">
        <v>0</v>
      </c>
      <c r="N1362" s="265">
        <v>0</v>
      </c>
      <c r="O1362" s="265">
        <f t="shared" si="932"/>
        <v>0</v>
      </c>
      <c r="P1362" s="265">
        <f t="shared" si="933"/>
        <v>0</v>
      </c>
      <c r="Q1362" s="266">
        <f t="shared" si="934"/>
        <v>0</v>
      </c>
      <c r="R1362" s="274"/>
    </row>
    <row r="1363" spans="1:18" s="195" customFormat="1" ht="46.8" x14ac:dyDescent="0.3">
      <c r="A1363" s="209">
        <f>IF(F1363="","", COUNTA($F$17:F1363))</f>
        <v>1075</v>
      </c>
      <c r="B1363" s="183"/>
      <c r="C1363" s="183"/>
      <c r="D1363" s="197"/>
      <c r="E1363" s="212" t="s">
        <v>287</v>
      </c>
      <c r="F1363" s="213">
        <v>13</v>
      </c>
      <c r="G1363" s="272">
        <v>0</v>
      </c>
      <c r="H1363" s="264">
        <f t="shared" si="931"/>
        <v>13</v>
      </c>
      <c r="I1363" s="263" t="s">
        <v>104</v>
      </c>
      <c r="J1363" s="223" t="s">
        <v>90</v>
      </c>
      <c r="K1363" s="223" t="s">
        <v>90</v>
      </c>
      <c r="L1363" s="224">
        <v>0</v>
      </c>
      <c r="M1363" s="265">
        <v>0</v>
      </c>
      <c r="N1363" s="265">
        <v>0</v>
      </c>
      <c r="O1363" s="265">
        <f t="shared" si="932"/>
        <v>0</v>
      </c>
      <c r="P1363" s="265">
        <f t="shared" si="933"/>
        <v>0</v>
      </c>
      <c r="Q1363" s="266">
        <f t="shared" si="934"/>
        <v>0</v>
      </c>
      <c r="R1363" s="274"/>
    </row>
    <row r="1364" spans="1:18" s="195" customFormat="1" ht="46.8" x14ac:dyDescent="0.3">
      <c r="A1364" s="209">
        <f>IF(F1364="","", COUNTA($F$17:F1364))</f>
        <v>1076</v>
      </c>
      <c r="B1364" s="183"/>
      <c r="C1364" s="183"/>
      <c r="D1364" s="197"/>
      <c r="E1364" s="212" t="s">
        <v>288</v>
      </c>
      <c r="F1364" s="213">
        <v>1</v>
      </c>
      <c r="G1364" s="272">
        <v>0</v>
      </c>
      <c r="H1364" s="264">
        <f t="shared" si="931"/>
        <v>1</v>
      </c>
      <c r="I1364" s="263" t="s">
        <v>104</v>
      </c>
      <c r="J1364" s="223" t="s">
        <v>90</v>
      </c>
      <c r="K1364" s="223" t="s">
        <v>90</v>
      </c>
      <c r="L1364" s="224">
        <v>0</v>
      </c>
      <c r="M1364" s="265">
        <v>0</v>
      </c>
      <c r="N1364" s="265">
        <v>0</v>
      </c>
      <c r="O1364" s="265">
        <f t="shared" si="932"/>
        <v>0</v>
      </c>
      <c r="P1364" s="265">
        <f t="shared" si="933"/>
        <v>0</v>
      </c>
      <c r="Q1364" s="266">
        <f t="shared" si="934"/>
        <v>0</v>
      </c>
      <c r="R1364" s="274"/>
    </row>
    <row r="1365" spans="1:18" s="195" customFormat="1" ht="46.8" x14ac:dyDescent="0.3">
      <c r="A1365" s="209">
        <f>IF(F1365="","", COUNTA($F$17:F1365))</f>
        <v>1077</v>
      </c>
      <c r="B1365" s="183"/>
      <c r="C1365" s="183"/>
      <c r="D1365" s="197"/>
      <c r="E1365" s="212" t="s">
        <v>289</v>
      </c>
      <c r="F1365" s="213">
        <v>8</v>
      </c>
      <c r="G1365" s="272">
        <v>0</v>
      </c>
      <c r="H1365" s="264">
        <f t="shared" si="931"/>
        <v>8</v>
      </c>
      <c r="I1365" s="263" t="s">
        <v>104</v>
      </c>
      <c r="J1365" s="223" t="s">
        <v>90</v>
      </c>
      <c r="K1365" s="223" t="s">
        <v>90</v>
      </c>
      <c r="L1365" s="224">
        <v>0</v>
      </c>
      <c r="M1365" s="265">
        <v>0</v>
      </c>
      <c r="N1365" s="265">
        <v>0</v>
      </c>
      <c r="O1365" s="265">
        <f t="shared" si="932"/>
        <v>0</v>
      </c>
      <c r="P1365" s="265">
        <f t="shared" si="933"/>
        <v>0</v>
      </c>
      <c r="Q1365" s="266">
        <f t="shared" si="934"/>
        <v>0</v>
      </c>
      <c r="R1365" s="274"/>
    </row>
    <row r="1366" spans="1:18" s="195" customFormat="1" ht="46.8" x14ac:dyDescent="0.3">
      <c r="A1366" s="209">
        <f>IF(F1366="","", COUNTA($F$17:F1366))</f>
        <v>1078</v>
      </c>
      <c r="B1366" s="183"/>
      <c r="C1366" s="183"/>
      <c r="D1366" s="197"/>
      <c r="E1366" s="212" t="s">
        <v>290</v>
      </c>
      <c r="F1366" s="213">
        <v>1</v>
      </c>
      <c r="G1366" s="272">
        <v>0</v>
      </c>
      <c r="H1366" s="264">
        <f t="shared" si="931"/>
        <v>1</v>
      </c>
      <c r="I1366" s="263" t="s">
        <v>104</v>
      </c>
      <c r="J1366" s="223" t="s">
        <v>90</v>
      </c>
      <c r="K1366" s="223" t="s">
        <v>90</v>
      </c>
      <c r="L1366" s="224">
        <v>0</v>
      </c>
      <c r="M1366" s="265">
        <v>0</v>
      </c>
      <c r="N1366" s="265">
        <v>0</v>
      </c>
      <c r="O1366" s="265">
        <f t="shared" si="932"/>
        <v>0</v>
      </c>
      <c r="P1366" s="265">
        <f t="shared" si="933"/>
        <v>0</v>
      </c>
      <c r="Q1366" s="266">
        <f t="shared" si="934"/>
        <v>0</v>
      </c>
      <c r="R1366" s="274"/>
    </row>
    <row r="1367" spans="1:18" s="195" customFormat="1" x14ac:dyDescent="0.3">
      <c r="A1367" s="196"/>
      <c r="B1367" s="183"/>
      <c r="C1367" s="183"/>
      <c r="D1367" s="197"/>
      <c r="E1367" s="218" t="s">
        <v>291</v>
      </c>
      <c r="F1367" s="205"/>
      <c r="G1367" s="205"/>
      <c r="H1367" s="216"/>
      <c r="I1367" s="205"/>
      <c r="J1367" s="205"/>
      <c r="K1367" s="206"/>
      <c r="L1367" s="205"/>
      <c r="M1367" s="206"/>
      <c r="N1367" s="206"/>
      <c r="O1367" s="206"/>
      <c r="P1367" s="206"/>
      <c r="Q1367" s="207"/>
      <c r="R1367" s="211"/>
    </row>
    <row r="1368" spans="1:18" s="195" customFormat="1" ht="31.2" x14ac:dyDescent="0.3">
      <c r="A1368" s="209">
        <f>IF(F1368="","", COUNTA($F$17:F1368))</f>
        <v>1079</v>
      </c>
      <c r="B1368" s="183"/>
      <c r="C1368" s="183"/>
      <c r="D1368" s="197"/>
      <c r="E1368" s="212" t="s">
        <v>292</v>
      </c>
      <c r="F1368" s="213">
        <v>194</v>
      </c>
      <c r="G1368" s="272">
        <v>0</v>
      </c>
      <c r="H1368" s="264">
        <f t="shared" ref="H1368:H1383" si="935">F1368+G1368*F1368</f>
        <v>194</v>
      </c>
      <c r="I1368" s="263" t="s">
        <v>104</v>
      </c>
      <c r="J1368" s="223" t="s">
        <v>90</v>
      </c>
      <c r="K1368" s="223" t="s">
        <v>90</v>
      </c>
      <c r="L1368" s="224">
        <v>0</v>
      </c>
      <c r="M1368" s="265">
        <v>0</v>
      </c>
      <c r="N1368" s="265">
        <v>0</v>
      </c>
      <c r="O1368" s="265">
        <f t="shared" ref="O1368:O1383" si="936">H1368*M1368</f>
        <v>0</v>
      </c>
      <c r="P1368" s="265">
        <f t="shared" ref="P1368:P1383" si="937">H1368*N1368</f>
        <v>0</v>
      </c>
      <c r="Q1368" s="266">
        <f t="shared" ref="Q1368:Q1383" si="938">O1368+P1368</f>
        <v>0</v>
      </c>
      <c r="R1368" s="274"/>
    </row>
    <row r="1369" spans="1:18" s="195" customFormat="1" ht="31.2" x14ac:dyDescent="0.3">
      <c r="A1369" s="209">
        <f>IF(F1369="","", COUNTA($F$17:F1369))</f>
        <v>1080</v>
      </c>
      <c r="B1369" s="183"/>
      <c r="C1369" s="183"/>
      <c r="D1369" s="197"/>
      <c r="E1369" s="212" t="s">
        <v>293</v>
      </c>
      <c r="F1369" s="213">
        <v>34</v>
      </c>
      <c r="G1369" s="272">
        <v>0</v>
      </c>
      <c r="H1369" s="264">
        <f t="shared" si="935"/>
        <v>34</v>
      </c>
      <c r="I1369" s="263" t="s">
        <v>104</v>
      </c>
      <c r="J1369" s="223" t="s">
        <v>90</v>
      </c>
      <c r="K1369" s="223" t="s">
        <v>90</v>
      </c>
      <c r="L1369" s="224">
        <v>0</v>
      </c>
      <c r="M1369" s="265">
        <v>0</v>
      </c>
      <c r="N1369" s="265">
        <v>0</v>
      </c>
      <c r="O1369" s="265">
        <f t="shared" si="936"/>
        <v>0</v>
      </c>
      <c r="P1369" s="265">
        <f t="shared" si="937"/>
        <v>0</v>
      </c>
      <c r="Q1369" s="266">
        <f t="shared" si="938"/>
        <v>0</v>
      </c>
      <c r="R1369" s="274"/>
    </row>
    <row r="1370" spans="1:18" s="195" customFormat="1" ht="31.2" x14ac:dyDescent="0.3">
      <c r="A1370" s="209">
        <f>IF(F1370="","", COUNTA($F$17:F1370))</f>
        <v>1081</v>
      </c>
      <c r="B1370" s="183"/>
      <c r="C1370" s="183"/>
      <c r="D1370" s="197"/>
      <c r="E1370" s="212" t="s">
        <v>294</v>
      </c>
      <c r="F1370" s="213">
        <v>105</v>
      </c>
      <c r="G1370" s="272">
        <v>0</v>
      </c>
      <c r="H1370" s="264">
        <f t="shared" si="935"/>
        <v>105</v>
      </c>
      <c r="I1370" s="263" t="s">
        <v>104</v>
      </c>
      <c r="J1370" s="223" t="s">
        <v>90</v>
      </c>
      <c r="K1370" s="223" t="s">
        <v>90</v>
      </c>
      <c r="L1370" s="224">
        <v>0</v>
      </c>
      <c r="M1370" s="265">
        <v>0</v>
      </c>
      <c r="N1370" s="265">
        <v>0</v>
      </c>
      <c r="O1370" s="265">
        <f t="shared" si="936"/>
        <v>0</v>
      </c>
      <c r="P1370" s="265">
        <f t="shared" si="937"/>
        <v>0</v>
      </c>
      <c r="Q1370" s="266">
        <f t="shared" si="938"/>
        <v>0</v>
      </c>
      <c r="R1370" s="274"/>
    </row>
    <row r="1371" spans="1:18" s="195" customFormat="1" ht="31.2" x14ac:dyDescent="0.3">
      <c r="A1371" s="209">
        <f>IF(F1371="","", COUNTA($F$17:F1371))</f>
        <v>1082</v>
      </c>
      <c r="B1371" s="183"/>
      <c r="C1371" s="183"/>
      <c r="D1371" s="197"/>
      <c r="E1371" s="212" t="s">
        <v>295</v>
      </c>
      <c r="F1371" s="213">
        <v>59</v>
      </c>
      <c r="G1371" s="272">
        <v>0</v>
      </c>
      <c r="H1371" s="264">
        <f t="shared" si="935"/>
        <v>59</v>
      </c>
      <c r="I1371" s="263" t="s">
        <v>104</v>
      </c>
      <c r="J1371" s="223" t="s">
        <v>90</v>
      </c>
      <c r="K1371" s="223" t="s">
        <v>90</v>
      </c>
      <c r="L1371" s="224">
        <v>0</v>
      </c>
      <c r="M1371" s="265">
        <v>0</v>
      </c>
      <c r="N1371" s="265">
        <v>0</v>
      </c>
      <c r="O1371" s="265">
        <f t="shared" si="936"/>
        <v>0</v>
      </c>
      <c r="P1371" s="265">
        <f t="shared" si="937"/>
        <v>0</v>
      </c>
      <c r="Q1371" s="266">
        <f t="shared" si="938"/>
        <v>0</v>
      </c>
      <c r="R1371" s="274"/>
    </row>
    <row r="1372" spans="1:18" s="195" customFormat="1" ht="31.2" x14ac:dyDescent="0.3">
      <c r="A1372" s="209">
        <f>IF(F1372="","", COUNTA($F$17:F1372))</f>
        <v>1083</v>
      </c>
      <c r="B1372" s="183"/>
      <c r="C1372" s="183"/>
      <c r="D1372" s="197"/>
      <c r="E1372" s="212" t="s">
        <v>296</v>
      </c>
      <c r="F1372" s="213">
        <v>103</v>
      </c>
      <c r="G1372" s="272">
        <v>0</v>
      </c>
      <c r="H1372" s="264">
        <f t="shared" si="935"/>
        <v>103</v>
      </c>
      <c r="I1372" s="263" t="s">
        <v>104</v>
      </c>
      <c r="J1372" s="223" t="s">
        <v>90</v>
      </c>
      <c r="K1372" s="223" t="s">
        <v>90</v>
      </c>
      <c r="L1372" s="224">
        <v>0</v>
      </c>
      <c r="M1372" s="265">
        <v>0</v>
      </c>
      <c r="N1372" s="265">
        <v>0</v>
      </c>
      <c r="O1372" s="265">
        <f t="shared" si="936"/>
        <v>0</v>
      </c>
      <c r="P1372" s="265">
        <f t="shared" si="937"/>
        <v>0</v>
      </c>
      <c r="Q1372" s="266">
        <f t="shared" si="938"/>
        <v>0</v>
      </c>
      <c r="R1372" s="274"/>
    </row>
    <row r="1373" spans="1:18" s="195" customFormat="1" ht="31.2" x14ac:dyDescent="0.3">
      <c r="A1373" s="209">
        <f>IF(F1373="","", COUNTA($F$17:F1373))</f>
        <v>1084</v>
      </c>
      <c r="B1373" s="183"/>
      <c r="C1373" s="183"/>
      <c r="D1373" s="197"/>
      <c r="E1373" s="212" t="s">
        <v>297</v>
      </c>
      <c r="F1373" s="213">
        <v>109</v>
      </c>
      <c r="G1373" s="272">
        <v>0</v>
      </c>
      <c r="H1373" s="264">
        <f t="shared" si="935"/>
        <v>109</v>
      </c>
      <c r="I1373" s="263" t="s">
        <v>104</v>
      </c>
      <c r="J1373" s="223" t="s">
        <v>90</v>
      </c>
      <c r="K1373" s="223" t="s">
        <v>90</v>
      </c>
      <c r="L1373" s="224">
        <v>0</v>
      </c>
      <c r="M1373" s="265">
        <v>0</v>
      </c>
      <c r="N1373" s="265">
        <v>0</v>
      </c>
      <c r="O1373" s="265">
        <f t="shared" si="936"/>
        <v>0</v>
      </c>
      <c r="P1373" s="265">
        <f t="shared" si="937"/>
        <v>0</v>
      </c>
      <c r="Q1373" s="266">
        <f t="shared" si="938"/>
        <v>0</v>
      </c>
      <c r="R1373" s="274"/>
    </row>
    <row r="1374" spans="1:18" s="195" customFormat="1" ht="31.2" x14ac:dyDescent="0.3">
      <c r="A1374" s="209">
        <f>IF(F1374="","", COUNTA($F$17:F1374))</f>
        <v>1085</v>
      </c>
      <c r="B1374" s="183"/>
      <c r="C1374" s="183"/>
      <c r="D1374" s="197"/>
      <c r="E1374" s="212" t="s">
        <v>298</v>
      </c>
      <c r="F1374" s="213">
        <v>178</v>
      </c>
      <c r="G1374" s="272">
        <v>0</v>
      </c>
      <c r="H1374" s="264">
        <f t="shared" si="935"/>
        <v>178</v>
      </c>
      <c r="I1374" s="263" t="s">
        <v>104</v>
      </c>
      <c r="J1374" s="223" t="s">
        <v>90</v>
      </c>
      <c r="K1374" s="223" t="s">
        <v>90</v>
      </c>
      <c r="L1374" s="224">
        <v>0</v>
      </c>
      <c r="M1374" s="265">
        <v>0</v>
      </c>
      <c r="N1374" s="265">
        <v>0</v>
      </c>
      <c r="O1374" s="265">
        <f t="shared" si="936"/>
        <v>0</v>
      </c>
      <c r="P1374" s="265">
        <f t="shared" si="937"/>
        <v>0</v>
      </c>
      <c r="Q1374" s="266">
        <f t="shared" si="938"/>
        <v>0</v>
      </c>
      <c r="R1374" s="274"/>
    </row>
    <row r="1375" spans="1:18" s="195" customFormat="1" ht="31.2" x14ac:dyDescent="0.3">
      <c r="A1375" s="209">
        <f>IF(F1375="","", COUNTA($F$17:F1375))</f>
        <v>1086</v>
      </c>
      <c r="B1375" s="183"/>
      <c r="C1375" s="183"/>
      <c r="D1375" s="197"/>
      <c r="E1375" s="212" t="s">
        <v>299</v>
      </c>
      <c r="F1375" s="213">
        <v>40</v>
      </c>
      <c r="G1375" s="272">
        <v>0</v>
      </c>
      <c r="H1375" s="264">
        <f t="shared" si="935"/>
        <v>40</v>
      </c>
      <c r="I1375" s="263" t="s">
        <v>104</v>
      </c>
      <c r="J1375" s="223" t="s">
        <v>90</v>
      </c>
      <c r="K1375" s="223" t="s">
        <v>90</v>
      </c>
      <c r="L1375" s="224">
        <v>0</v>
      </c>
      <c r="M1375" s="265">
        <v>0</v>
      </c>
      <c r="N1375" s="265">
        <v>0</v>
      </c>
      <c r="O1375" s="265">
        <f t="shared" si="936"/>
        <v>0</v>
      </c>
      <c r="P1375" s="265">
        <f t="shared" si="937"/>
        <v>0</v>
      </c>
      <c r="Q1375" s="266">
        <f t="shared" si="938"/>
        <v>0</v>
      </c>
      <c r="R1375" s="274"/>
    </row>
    <row r="1376" spans="1:18" s="195" customFormat="1" ht="31.2" x14ac:dyDescent="0.3">
      <c r="A1376" s="209">
        <f>IF(F1376="","", COUNTA($F$17:F1376))</f>
        <v>1087</v>
      </c>
      <c r="B1376" s="183"/>
      <c r="C1376" s="183"/>
      <c r="D1376" s="197"/>
      <c r="E1376" s="212" t="s">
        <v>300</v>
      </c>
      <c r="F1376" s="213">
        <v>248</v>
      </c>
      <c r="G1376" s="272">
        <v>0</v>
      </c>
      <c r="H1376" s="264">
        <f t="shared" si="935"/>
        <v>248</v>
      </c>
      <c r="I1376" s="263" t="s">
        <v>104</v>
      </c>
      <c r="J1376" s="223" t="s">
        <v>90</v>
      </c>
      <c r="K1376" s="223" t="s">
        <v>90</v>
      </c>
      <c r="L1376" s="224">
        <v>0</v>
      </c>
      <c r="M1376" s="265">
        <v>0</v>
      </c>
      <c r="N1376" s="265">
        <v>0</v>
      </c>
      <c r="O1376" s="265">
        <f t="shared" si="936"/>
        <v>0</v>
      </c>
      <c r="P1376" s="265">
        <f t="shared" si="937"/>
        <v>0</v>
      </c>
      <c r="Q1376" s="266">
        <f t="shared" si="938"/>
        <v>0</v>
      </c>
      <c r="R1376" s="274"/>
    </row>
    <row r="1377" spans="1:18" s="195" customFormat="1" ht="31.2" x14ac:dyDescent="0.3">
      <c r="A1377" s="209">
        <f>IF(F1377="","", COUNTA($F$17:F1377))</f>
        <v>1088</v>
      </c>
      <c r="B1377" s="183"/>
      <c r="C1377" s="183"/>
      <c r="D1377" s="197"/>
      <c r="E1377" s="212" t="s">
        <v>301</v>
      </c>
      <c r="F1377" s="213">
        <v>79</v>
      </c>
      <c r="G1377" s="272">
        <v>0</v>
      </c>
      <c r="H1377" s="264">
        <f t="shared" si="935"/>
        <v>79</v>
      </c>
      <c r="I1377" s="263" t="s">
        <v>104</v>
      </c>
      <c r="J1377" s="223" t="s">
        <v>90</v>
      </c>
      <c r="K1377" s="223" t="s">
        <v>90</v>
      </c>
      <c r="L1377" s="224">
        <v>0</v>
      </c>
      <c r="M1377" s="265">
        <v>0</v>
      </c>
      <c r="N1377" s="265">
        <v>0</v>
      </c>
      <c r="O1377" s="265">
        <f t="shared" si="936"/>
        <v>0</v>
      </c>
      <c r="P1377" s="265">
        <f t="shared" si="937"/>
        <v>0</v>
      </c>
      <c r="Q1377" s="266">
        <f t="shared" si="938"/>
        <v>0</v>
      </c>
      <c r="R1377" s="274"/>
    </row>
    <row r="1378" spans="1:18" s="195" customFormat="1" ht="31.2" x14ac:dyDescent="0.3">
      <c r="A1378" s="209">
        <f>IF(F1378="","", COUNTA($F$17:F1378))</f>
        <v>1089</v>
      </c>
      <c r="B1378" s="183"/>
      <c r="C1378" s="183"/>
      <c r="D1378" s="197"/>
      <c r="E1378" s="212" t="s">
        <v>302</v>
      </c>
      <c r="F1378" s="213">
        <v>39</v>
      </c>
      <c r="G1378" s="272">
        <v>0</v>
      </c>
      <c r="H1378" s="264">
        <f t="shared" si="935"/>
        <v>39</v>
      </c>
      <c r="I1378" s="263" t="s">
        <v>104</v>
      </c>
      <c r="J1378" s="223" t="s">
        <v>90</v>
      </c>
      <c r="K1378" s="223" t="s">
        <v>90</v>
      </c>
      <c r="L1378" s="224">
        <v>0</v>
      </c>
      <c r="M1378" s="265">
        <v>0</v>
      </c>
      <c r="N1378" s="265">
        <v>0</v>
      </c>
      <c r="O1378" s="265">
        <f t="shared" si="936"/>
        <v>0</v>
      </c>
      <c r="P1378" s="265">
        <f t="shared" si="937"/>
        <v>0</v>
      </c>
      <c r="Q1378" s="266">
        <f t="shared" si="938"/>
        <v>0</v>
      </c>
      <c r="R1378" s="274"/>
    </row>
    <row r="1379" spans="1:18" s="195" customFormat="1" ht="31.2" x14ac:dyDescent="0.3">
      <c r="A1379" s="209">
        <f>IF(F1379="","", COUNTA($F$17:F1379))</f>
        <v>1090</v>
      </c>
      <c r="B1379" s="183"/>
      <c r="C1379" s="183"/>
      <c r="D1379" s="197"/>
      <c r="E1379" s="212" t="s">
        <v>303</v>
      </c>
      <c r="F1379" s="213">
        <v>72</v>
      </c>
      <c r="G1379" s="272">
        <v>0</v>
      </c>
      <c r="H1379" s="264">
        <f t="shared" si="935"/>
        <v>72</v>
      </c>
      <c r="I1379" s="263" t="s">
        <v>104</v>
      </c>
      <c r="J1379" s="223" t="s">
        <v>90</v>
      </c>
      <c r="K1379" s="223" t="s">
        <v>90</v>
      </c>
      <c r="L1379" s="224">
        <v>0</v>
      </c>
      <c r="M1379" s="265">
        <v>0</v>
      </c>
      <c r="N1379" s="265">
        <v>0</v>
      </c>
      <c r="O1379" s="265">
        <f t="shared" si="936"/>
        <v>0</v>
      </c>
      <c r="P1379" s="265">
        <f t="shared" si="937"/>
        <v>0</v>
      </c>
      <c r="Q1379" s="266">
        <f t="shared" si="938"/>
        <v>0</v>
      </c>
      <c r="R1379" s="274"/>
    </row>
    <row r="1380" spans="1:18" s="195" customFormat="1" ht="31.2" x14ac:dyDescent="0.3">
      <c r="A1380" s="209">
        <f>IF(F1380="","", COUNTA($F$17:F1380))</f>
        <v>1091</v>
      </c>
      <c r="B1380" s="183"/>
      <c r="C1380" s="183"/>
      <c r="D1380" s="197"/>
      <c r="E1380" s="212" t="s">
        <v>292</v>
      </c>
      <c r="F1380" s="213">
        <v>23</v>
      </c>
      <c r="G1380" s="272">
        <v>0</v>
      </c>
      <c r="H1380" s="264">
        <f t="shared" si="935"/>
        <v>23</v>
      </c>
      <c r="I1380" s="263" t="s">
        <v>104</v>
      </c>
      <c r="J1380" s="223" t="s">
        <v>90</v>
      </c>
      <c r="K1380" s="223" t="s">
        <v>90</v>
      </c>
      <c r="L1380" s="224">
        <v>0</v>
      </c>
      <c r="M1380" s="265">
        <v>0</v>
      </c>
      <c r="N1380" s="265">
        <v>0</v>
      </c>
      <c r="O1380" s="265">
        <f t="shared" si="936"/>
        <v>0</v>
      </c>
      <c r="P1380" s="265">
        <f t="shared" si="937"/>
        <v>0</v>
      </c>
      <c r="Q1380" s="266">
        <f t="shared" si="938"/>
        <v>0</v>
      </c>
      <c r="R1380" s="274"/>
    </row>
    <row r="1381" spans="1:18" s="195" customFormat="1" ht="31.2" x14ac:dyDescent="0.3">
      <c r="A1381" s="209">
        <f>IF(F1381="","", COUNTA($F$17:F1381))</f>
        <v>1092</v>
      </c>
      <c r="B1381" s="183"/>
      <c r="C1381" s="183"/>
      <c r="D1381" s="197"/>
      <c r="E1381" s="212" t="s">
        <v>304</v>
      </c>
      <c r="F1381" s="213">
        <v>9</v>
      </c>
      <c r="G1381" s="272">
        <v>0</v>
      </c>
      <c r="H1381" s="264">
        <f t="shared" si="935"/>
        <v>9</v>
      </c>
      <c r="I1381" s="263" t="s">
        <v>104</v>
      </c>
      <c r="J1381" s="223" t="s">
        <v>90</v>
      </c>
      <c r="K1381" s="223" t="s">
        <v>90</v>
      </c>
      <c r="L1381" s="224">
        <v>0</v>
      </c>
      <c r="M1381" s="265">
        <v>0</v>
      </c>
      <c r="N1381" s="265">
        <v>0</v>
      </c>
      <c r="O1381" s="265">
        <f t="shared" si="936"/>
        <v>0</v>
      </c>
      <c r="P1381" s="265">
        <f t="shared" si="937"/>
        <v>0</v>
      </c>
      <c r="Q1381" s="266">
        <f t="shared" si="938"/>
        <v>0</v>
      </c>
      <c r="R1381" s="274"/>
    </row>
    <row r="1382" spans="1:18" s="195" customFormat="1" ht="31.2" x14ac:dyDescent="0.3">
      <c r="A1382" s="209">
        <f>IF(F1382="","", COUNTA($F$17:F1382))</f>
        <v>1093</v>
      </c>
      <c r="B1382" s="183"/>
      <c r="C1382" s="183"/>
      <c r="D1382" s="197"/>
      <c r="E1382" s="212" t="s">
        <v>305</v>
      </c>
      <c r="F1382" s="213">
        <v>9</v>
      </c>
      <c r="G1382" s="272">
        <v>0</v>
      </c>
      <c r="H1382" s="264">
        <f t="shared" si="935"/>
        <v>9</v>
      </c>
      <c r="I1382" s="263" t="s">
        <v>104</v>
      </c>
      <c r="J1382" s="223" t="s">
        <v>90</v>
      </c>
      <c r="K1382" s="223" t="s">
        <v>90</v>
      </c>
      <c r="L1382" s="224">
        <v>0</v>
      </c>
      <c r="M1382" s="265">
        <v>0</v>
      </c>
      <c r="N1382" s="265">
        <v>0</v>
      </c>
      <c r="O1382" s="265">
        <f t="shared" si="936"/>
        <v>0</v>
      </c>
      <c r="P1382" s="265">
        <f t="shared" si="937"/>
        <v>0</v>
      </c>
      <c r="Q1382" s="266">
        <f t="shared" si="938"/>
        <v>0</v>
      </c>
      <c r="R1382" s="274"/>
    </row>
    <row r="1383" spans="1:18" s="195" customFormat="1" ht="31.2" x14ac:dyDescent="0.3">
      <c r="A1383" s="209">
        <f>IF(F1383="","", COUNTA($F$17:F1383))</f>
        <v>1094</v>
      </c>
      <c r="B1383" s="183"/>
      <c r="C1383" s="183"/>
      <c r="D1383" s="197"/>
      <c r="E1383" s="212" t="s">
        <v>306</v>
      </c>
      <c r="F1383" s="213">
        <v>6</v>
      </c>
      <c r="G1383" s="272">
        <v>0</v>
      </c>
      <c r="H1383" s="264">
        <f t="shared" si="935"/>
        <v>6</v>
      </c>
      <c r="I1383" s="263" t="s">
        <v>104</v>
      </c>
      <c r="J1383" s="223" t="s">
        <v>90</v>
      </c>
      <c r="K1383" s="223" t="s">
        <v>90</v>
      </c>
      <c r="L1383" s="224">
        <v>0</v>
      </c>
      <c r="M1383" s="265">
        <v>0</v>
      </c>
      <c r="N1383" s="265">
        <v>0</v>
      </c>
      <c r="O1383" s="265">
        <f t="shared" si="936"/>
        <v>0</v>
      </c>
      <c r="P1383" s="265">
        <f t="shared" si="937"/>
        <v>0</v>
      </c>
      <c r="Q1383" s="266">
        <f t="shared" si="938"/>
        <v>0</v>
      </c>
      <c r="R1383" s="274"/>
    </row>
    <row r="1384" spans="1:18" s="195" customFormat="1" x14ac:dyDescent="0.3">
      <c r="A1384" s="196"/>
      <c r="B1384" s="183"/>
      <c r="C1384" s="183"/>
      <c r="D1384" s="197"/>
      <c r="E1384" s="218" t="s">
        <v>307</v>
      </c>
      <c r="F1384" s="205"/>
      <c r="G1384" s="205"/>
      <c r="H1384" s="216"/>
      <c r="I1384" s="205"/>
      <c r="J1384" s="205"/>
      <c r="K1384" s="206"/>
      <c r="L1384" s="205"/>
      <c r="M1384" s="206"/>
      <c r="N1384" s="206"/>
      <c r="O1384" s="206"/>
      <c r="P1384" s="206"/>
      <c r="Q1384" s="207"/>
      <c r="R1384" s="211"/>
    </row>
    <row r="1385" spans="1:18" s="195" customFormat="1" ht="31.2" x14ac:dyDescent="0.3">
      <c r="A1385" s="209">
        <f>IF(F1385="","", COUNTA($F$17:F1385))</f>
        <v>1095</v>
      </c>
      <c r="B1385" s="183"/>
      <c r="C1385" s="183"/>
      <c r="D1385" s="197"/>
      <c r="E1385" s="212" t="s">
        <v>308</v>
      </c>
      <c r="F1385" s="213">
        <v>379</v>
      </c>
      <c r="G1385" s="272">
        <v>0</v>
      </c>
      <c r="H1385" s="264">
        <f t="shared" ref="H1385:H1399" si="939">F1385+G1385*F1385</f>
        <v>379</v>
      </c>
      <c r="I1385" s="263" t="s">
        <v>104</v>
      </c>
      <c r="J1385" s="223" t="s">
        <v>90</v>
      </c>
      <c r="K1385" s="223" t="s">
        <v>90</v>
      </c>
      <c r="L1385" s="224">
        <v>0</v>
      </c>
      <c r="M1385" s="265">
        <v>0</v>
      </c>
      <c r="N1385" s="265">
        <v>0</v>
      </c>
      <c r="O1385" s="265">
        <f t="shared" ref="O1385:O1399" si="940">H1385*M1385</f>
        <v>0</v>
      </c>
      <c r="P1385" s="265">
        <f t="shared" ref="P1385:P1399" si="941">H1385*N1385</f>
        <v>0</v>
      </c>
      <c r="Q1385" s="266">
        <f t="shared" ref="Q1385:Q1399" si="942">O1385+P1385</f>
        <v>0</v>
      </c>
      <c r="R1385" s="274"/>
    </row>
    <row r="1386" spans="1:18" s="195" customFormat="1" ht="31.2" x14ac:dyDescent="0.3">
      <c r="A1386" s="209">
        <f>IF(F1386="","", COUNTA($F$17:F1386))</f>
        <v>1096</v>
      </c>
      <c r="B1386" s="183"/>
      <c r="C1386" s="183"/>
      <c r="D1386" s="197"/>
      <c r="E1386" s="212" t="s">
        <v>309</v>
      </c>
      <c r="F1386" s="213">
        <v>1044</v>
      </c>
      <c r="G1386" s="272">
        <v>0</v>
      </c>
      <c r="H1386" s="264">
        <f t="shared" si="939"/>
        <v>1044</v>
      </c>
      <c r="I1386" s="263" t="s">
        <v>104</v>
      </c>
      <c r="J1386" s="223" t="s">
        <v>90</v>
      </c>
      <c r="K1386" s="223" t="s">
        <v>90</v>
      </c>
      <c r="L1386" s="224">
        <v>0</v>
      </c>
      <c r="M1386" s="265">
        <v>0</v>
      </c>
      <c r="N1386" s="265">
        <v>0</v>
      </c>
      <c r="O1386" s="265">
        <f t="shared" si="940"/>
        <v>0</v>
      </c>
      <c r="P1386" s="265">
        <f t="shared" si="941"/>
        <v>0</v>
      </c>
      <c r="Q1386" s="266">
        <f t="shared" si="942"/>
        <v>0</v>
      </c>
      <c r="R1386" s="274"/>
    </row>
    <row r="1387" spans="1:18" s="195" customFormat="1" x14ac:dyDescent="0.3">
      <c r="A1387" s="209">
        <f>IF(F1387="","", COUNTA($F$17:F1387))</f>
        <v>1097</v>
      </c>
      <c r="B1387" s="183"/>
      <c r="C1387" s="183"/>
      <c r="D1387" s="197"/>
      <c r="E1387" s="217" t="s">
        <v>310</v>
      </c>
      <c r="F1387" s="213">
        <v>520</v>
      </c>
      <c r="G1387" s="272">
        <v>0</v>
      </c>
      <c r="H1387" s="264">
        <f t="shared" si="939"/>
        <v>520</v>
      </c>
      <c r="I1387" s="263" t="s">
        <v>104</v>
      </c>
      <c r="J1387" s="223" t="s">
        <v>90</v>
      </c>
      <c r="K1387" s="223" t="s">
        <v>90</v>
      </c>
      <c r="L1387" s="224">
        <v>0</v>
      </c>
      <c r="M1387" s="265">
        <v>0</v>
      </c>
      <c r="N1387" s="265">
        <v>0</v>
      </c>
      <c r="O1387" s="265">
        <f t="shared" si="940"/>
        <v>0</v>
      </c>
      <c r="P1387" s="265">
        <f t="shared" si="941"/>
        <v>0</v>
      </c>
      <c r="Q1387" s="266">
        <f t="shared" si="942"/>
        <v>0</v>
      </c>
      <c r="R1387" s="274"/>
    </row>
    <row r="1388" spans="1:18" s="195" customFormat="1" ht="31.2" x14ac:dyDescent="0.3">
      <c r="A1388" s="209">
        <f>IF(F1388="","", COUNTA($F$17:F1388))</f>
        <v>1098</v>
      </c>
      <c r="B1388" s="183"/>
      <c r="C1388" s="183"/>
      <c r="D1388" s="197"/>
      <c r="E1388" s="212" t="s">
        <v>311</v>
      </c>
      <c r="F1388" s="213">
        <v>156</v>
      </c>
      <c r="G1388" s="272">
        <v>0</v>
      </c>
      <c r="H1388" s="264">
        <f t="shared" si="939"/>
        <v>156</v>
      </c>
      <c r="I1388" s="263" t="s">
        <v>104</v>
      </c>
      <c r="J1388" s="223" t="s">
        <v>90</v>
      </c>
      <c r="K1388" s="223" t="s">
        <v>90</v>
      </c>
      <c r="L1388" s="224">
        <v>0</v>
      </c>
      <c r="M1388" s="265">
        <v>0</v>
      </c>
      <c r="N1388" s="265">
        <v>0</v>
      </c>
      <c r="O1388" s="265">
        <f t="shared" si="940"/>
        <v>0</v>
      </c>
      <c r="P1388" s="265">
        <f t="shared" si="941"/>
        <v>0</v>
      </c>
      <c r="Q1388" s="266">
        <f t="shared" si="942"/>
        <v>0</v>
      </c>
      <c r="R1388" s="274"/>
    </row>
    <row r="1389" spans="1:18" s="195" customFormat="1" ht="31.2" x14ac:dyDescent="0.3">
      <c r="A1389" s="209">
        <f>IF(F1389="","", COUNTA($F$17:F1389))</f>
        <v>1099</v>
      </c>
      <c r="B1389" s="183"/>
      <c r="C1389" s="183"/>
      <c r="D1389" s="197"/>
      <c r="E1389" s="212" t="s">
        <v>312</v>
      </c>
      <c r="F1389" s="213">
        <v>97</v>
      </c>
      <c r="G1389" s="272">
        <v>0</v>
      </c>
      <c r="H1389" s="264">
        <f t="shared" si="939"/>
        <v>97</v>
      </c>
      <c r="I1389" s="263" t="s">
        <v>104</v>
      </c>
      <c r="J1389" s="223" t="s">
        <v>90</v>
      </c>
      <c r="K1389" s="223" t="s">
        <v>90</v>
      </c>
      <c r="L1389" s="224">
        <v>0</v>
      </c>
      <c r="M1389" s="265">
        <v>0</v>
      </c>
      <c r="N1389" s="265">
        <v>0</v>
      </c>
      <c r="O1389" s="265">
        <f t="shared" si="940"/>
        <v>0</v>
      </c>
      <c r="P1389" s="265">
        <f t="shared" si="941"/>
        <v>0</v>
      </c>
      <c r="Q1389" s="266">
        <f t="shared" si="942"/>
        <v>0</v>
      </c>
      <c r="R1389" s="274"/>
    </row>
    <row r="1390" spans="1:18" s="195" customFormat="1" x14ac:dyDescent="0.3">
      <c r="A1390" s="209">
        <f>IF(F1390="","", COUNTA($F$17:F1390))</f>
        <v>1100</v>
      </c>
      <c r="B1390" s="183"/>
      <c r="C1390" s="183"/>
      <c r="D1390" s="197"/>
      <c r="E1390" s="217" t="s">
        <v>313</v>
      </c>
      <c r="F1390" s="213">
        <v>295</v>
      </c>
      <c r="G1390" s="272">
        <v>0</v>
      </c>
      <c r="H1390" s="264">
        <f t="shared" si="939"/>
        <v>295</v>
      </c>
      <c r="I1390" s="263" t="s">
        <v>104</v>
      </c>
      <c r="J1390" s="223" t="s">
        <v>90</v>
      </c>
      <c r="K1390" s="223" t="s">
        <v>90</v>
      </c>
      <c r="L1390" s="224">
        <v>0</v>
      </c>
      <c r="M1390" s="265">
        <v>0</v>
      </c>
      <c r="N1390" s="265">
        <v>0</v>
      </c>
      <c r="O1390" s="265">
        <f t="shared" si="940"/>
        <v>0</v>
      </c>
      <c r="P1390" s="265">
        <f t="shared" si="941"/>
        <v>0</v>
      </c>
      <c r="Q1390" s="266">
        <f t="shared" si="942"/>
        <v>0</v>
      </c>
      <c r="R1390" s="274"/>
    </row>
    <row r="1391" spans="1:18" s="195" customFormat="1" ht="31.2" x14ac:dyDescent="0.3">
      <c r="A1391" s="209">
        <f>IF(F1391="","", COUNTA($F$17:F1391))</f>
        <v>1101</v>
      </c>
      <c r="B1391" s="183"/>
      <c r="C1391" s="183"/>
      <c r="D1391" s="197"/>
      <c r="E1391" s="212" t="s">
        <v>314</v>
      </c>
      <c r="F1391" s="213">
        <v>409</v>
      </c>
      <c r="G1391" s="272">
        <v>0</v>
      </c>
      <c r="H1391" s="264">
        <f t="shared" si="939"/>
        <v>409</v>
      </c>
      <c r="I1391" s="263" t="s">
        <v>104</v>
      </c>
      <c r="J1391" s="223" t="s">
        <v>90</v>
      </c>
      <c r="K1391" s="223" t="s">
        <v>90</v>
      </c>
      <c r="L1391" s="224">
        <v>0</v>
      </c>
      <c r="M1391" s="265">
        <v>0</v>
      </c>
      <c r="N1391" s="265">
        <v>0</v>
      </c>
      <c r="O1391" s="265">
        <f t="shared" si="940"/>
        <v>0</v>
      </c>
      <c r="P1391" s="265">
        <f t="shared" si="941"/>
        <v>0</v>
      </c>
      <c r="Q1391" s="266">
        <f t="shared" si="942"/>
        <v>0</v>
      </c>
      <c r="R1391" s="274"/>
    </row>
    <row r="1392" spans="1:18" s="195" customFormat="1" x14ac:dyDescent="0.3">
      <c r="A1392" s="209">
        <f>IF(F1392="","", COUNTA($F$17:F1392))</f>
        <v>1102</v>
      </c>
      <c r="B1392" s="183"/>
      <c r="C1392" s="183"/>
      <c r="D1392" s="197"/>
      <c r="E1392" s="217" t="s">
        <v>315</v>
      </c>
      <c r="F1392" s="213">
        <v>1356</v>
      </c>
      <c r="G1392" s="272">
        <v>0</v>
      </c>
      <c r="H1392" s="264">
        <f t="shared" si="939"/>
        <v>1356</v>
      </c>
      <c r="I1392" s="263" t="s">
        <v>104</v>
      </c>
      <c r="J1392" s="223" t="s">
        <v>90</v>
      </c>
      <c r="K1392" s="223" t="s">
        <v>90</v>
      </c>
      <c r="L1392" s="224">
        <v>0</v>
      </c>
      <c r="M1392" s="265">
        <v>0</v>
      </c>
      <c r="N1392" s="265">
        <v>0</v>
      </c>
      <c r="O1392" s="265">
        <f t="shared" si="940"/>
        <v>0</v>
      </c>
      <c r="P1392" s="265">
        <f t="shared" si="941"/>
        <v>0</v>
      </c>
      <c r="Q1392" s="266">
        <f t="shared" si="942"/>
        <v>0</v>
      </c>
      <c r="R1392" s="274"/>
    </row>
    <row r="1393" spans="1:18" s="195" customFormat="1" ht="31.2" x14ac:dyDescent="0.3">
      <c r="A1393" s="209">
        <f>IF(F1393="","", COUNTA($F$17:F1393))</f>
        <v>1103</v>
      </c>
      <c r="B1393" s="183"/>
      <c r="C1393" s="183"/>
      <c r="D1393" s="197"/>
      <c r="E1393" s="212" t="s">
        <v>316</v>
      </c>
      <c r="F1393" s="213">
        <v>520</v>
      </c>
      <c r="G1393" s="272">
        <v>0</v>
      </c>
      <c r="H1393" s="264">
        <f t="shared" si="939"/>
        <v>520</v>
      </c>
      <c r="I1393" s="263" t="s">
        <v>104</v>
      </c>
      <c r="J1393" s="223" t="s">
        <v>90</v>
      </c>
      <c r="K1393" s="223" t="s">
        <v>90</v>
      </c>
      <c r="L1393" s="224">
        <v>0</v>
      </c>
      <c r="M1393" s="265">
        <v>0</v>
      </c>
      <c r="N1393" s="265">
        <v>0</v>
      </c>
      <c r="O1393" s="265">
        <f t="shared" si="940"/>
        <v>0</v>
      </c>
      <c r="P1393" s="265">
        <f t="shared" si="941"/>
        <v>0</v>
      </c>
      <c r="Q1393" s="266">
        <f t="shared" si="942"/>
        <v>0</v>
      </c>
      <c r="R1393" s="274"/>
    </row>
    <row r="1394" spans="1:18" s="195" customFormat="1" ht="31.2" x14ac:dyDescent="0.3">
      <c r="A1394" s="209">
        <f>IF(F1394="","", COUNTA($F$17:F1394))</f>
        <v>1104</v>
      </c>
      <c r="B1394" s="183"/>
      <c r="C1394" s="183"/>
      <c r="D1394" s="197"/>
      <c r="E1394" s="212" t="s">
        <v>317</v>
      </c>
      <c r="F1394" s="213">
        <v>451</v>
      </c>
      <c r="G1394" s="272">
        <v>0</v>
      </c>
      <c r="H1394" s="264">
        <f t="shared" si="939"/>
        <v>451</v>
      </c>
      <c r="I1394" s="263" t="s">
        <v>104</v>
      </c>
      <c r="J1394" s="223" t="s">
        <v>90</v>
      </c>
      <c r="K1394" s="223" t="s">
        <v>90</v>
      </c>
      <c r="L1394" s="224">
        <v>0</v>
      </c>
      <c r="M1394" s="265">
        <v>0</v>
      </c>
      <c r="N1394" s="265">
        <v>0</v>
      </c>
      <c r="O1394" s="265">
        <f t="shared" si="940"/>
        <v>0</v>
      </c>
      <c r="P1394" s="265">
        <f t="shared" si="941"/>
        <v>0</v>
      </c>
      <c r="Q1394" s="266">
        <f t="shared" si="942"/>
        <v>0</v>
      </c>
      <c r="R1394" s="274"/>
    </row>
    <row r="1395" spans="1:18" s="195" customFormat="1" ht="31.2" x14ac:dyDescent="0.3">
      <c r="A1395" s="209">
        <f>IF(F1395="","", COUNTA($F$17:F1395))</f>
        <v>1105</v>
      </c>
      <c r="B1395" s="183"/>
      <c r="C1395" s="183"/>
      <c r="D1395" s="197"/>
      <c r="E1395" s="212" t="s">
        <v>318</v>
      </c>
      <c r="F1395" s="213">
        <v>892</v>
      </c>
      <c r="G1395" s="272">
        <v>0</v>
      </c>
      <c r="H1395" s="264">
        <f t="shared" si="939"/>
        <v>892</v>
      </c>
      <c r="I1395" s="263" t="s">
        <v>104</v>
      </c>
      <c r="J1395" s="223" t="s">
        <v>90</v>
      </c>
      <c r="K1395" s="223" t="s">
        <v>90</v>
      </c>
      <c r="L1395" s="224">
        <v>0</v>
      </c>
      <c r="M1395" s="265">
        <v>0</v>
      </c>
      <c r="N1395" s="265">
        <v>0</v>
      </c>
      <c r="O1395" s="265">
        <f t="shared" si="940"/>
        <v>0</v>
      </c>
      <c r="P1395" s="265">
        <f t="shared" si="941"/>
        <v>0</v>
      </c>
      <c r="Q1395" s="266">
        <f t="shared" si="942"/>
        <v>0</v>
      </c>
      <c r="R1395" s="274"/>
    </row>
    <row r="1396" spans="1:18" s="195" customFormat="1" x14ac:dyDescent="0.3">
      <c r="A1396" s="209">
        <f>IF(F1396="","", COUNTA($F$17:F1396))</f>
        <v>1106</v>
      </c>
      <c r="B1396" s="183"/>
      <c r="C1396" s="183"/>
      <c r="D1396" s="197"/>
      <c r="E1396" s="217" t="s">
        <v>310</v>
      </c>
      <c r="F1396" s="213">
        <v>11</v>
      </c>
      <c r="G1396" s="272">
        <v>0</v>
      </c>
      <c r="H1396" s="264">
        <f t="shared" si="939"/>
        <v>11</v>
      </c>
      <c r="I1396" s="263" t="s">
        <v>104</v>
      </c>
      <c r="J1396" s="223" t="s">
        <v>90</v>
      </c>
      <c r="K1396" s="223" t="s">
        <v>90</v>
      </c>
      <c r="L1396" s="224">
        <v>0</v>
      </c>
      <c r="M1396" s="265">
        <v>0</v>
      </c>
      <c r="N1396" s="265">
        <v>0</v>
      </c>
      <c r="O1396" s="265">
        <f t="shared" si="940"/>
        <v>0</v>
      </c>
      <c r="P1396" s="265">
        <f t="shared" si="941"/>
        <v>0</v>
      </c>
      <c r="Q1396" s="266">
        <f t="shared" si="942"/>
        <v>0</v>
      </c>
      <c r="R1396" s="274"/>
    </row>
    <row r="1397" spans="1:18" s="195" customFormat="1" ht="31.2" x14ac:dyDescent="0.3">
      <c r="A1397" s="209">
        <f>IF(F1397="","", COUNTA($F$17:F1397))</f>
        <v>1107</v>
      </c>
      <c r="B1397" s="183"/>
      <c r="C1397" s="183"/>
      <c r="D1397" s="197"/>
      <c r="E1397" s="212" t="s">
        <v>319</v>
      </c>
      <c r="F1397" s="213">
        <v>12</v>
      </c>
      <c r="G1397" s="272">
        <v>0</v>
      </c>
      <c r="H1397" s="264">
        <f t="shared" si="939"/>
        <v>12</v>
      </c>
      <c r="I1397" s="263" t="s">
        <v>104</v>
      </c>
      <c r="J1397" s="223" t="s">
        <v>90</v>
      </c>
      <c r="K1397" s="223" t="s">
        <v>90</v>
      </c>
      <c r="L1397" s="224">
        <v>0</v>
      </c>
      <c r="M1397" s="265">
        <v>0</v>
      </c>
      <c r="N1397" s="265">
        <v>0</v>
      </c>
      <c r="O1397" s="265">
        <f t="shared" si="940"/>
        <v>0</v>
      </c>
      <c r="P1397" s="265">
        <f t="shared" si="941"/>
        <v>0</v>
      </c>
      <c r="Q1397" s="266">
        <f t="shared" si="942"/>
        <v>0</v>
      </c>
      <c r="R1397" s="274"/>
    </row>
    <row r="1398" spans="1:18" s="195" customFormat="1" ht="31.2" x14ac:dyDescent="0.3">
      <c r="A1398" s="209">
        <f>IF(F1398="","", COUNTA($F$17:F1398))</f>
        <v>1108</v>
      </c>
      <c r="B1398" s="183"/>
      <c r="C1398" s="183"/>
      <c r="D1398" s="197"/>
      <c r="E1398" s="212" t="s">
        <v>320</v>
      </c>
      <c r="F1398" s="213">
        <v>11</v>
      </c>
      <c r="G1398" s="272">
        <v>0</v>
      </c>
      <c r="H1398" s="264">
        <f t="shared" si="939"/>
        <v>11</v>
      </c>
      <c r="I1398" s="263" t="s">
        <v>104</v>
      </c>
      <c r="J1398" s="223" t="s">
        <v>90</v>
      </c>
      <c r="K1398" s="223" t="s">
        <v>90</v>
      </c>
      <c r="L1398" s="224">
        <v>0</v>
      </c>
      <c r="M1398" s="265">
        <v>0</v>
      </c>
      <c r="N1398" s="265">
        <v>0</v>
      </c>
      <c r="O1398" s="265">
        <f t="shared" si="940"/>
        <v>0</v>
      </c>
      <c r="P1398" s="265">
        <f t="shared" si="941"/>
        <v>0</v>
      </c>
      <c r="Q1398" s="266">
        <f t="shared" si="942"/>
        <v>0</v>
      </c>
      <c r="R1398" s="274"/>
    </row>
    <row r="1399" spans="1:18" s="195" customFormat="1" ht="31.2" x14ac:dyDescent="0.3">
      <c r="A1399" s="209">
        <f>IF(F1399="","", COUNTA($F$17:F1399))</f>
        <v>1109</v>
      </c>
      <c r="B1399" s="183"/>
      <c r="C1399" s="183"/>
      <c r="D1399" s="197"/>
      <c r="E1399" s="212" t="s">
        <v>318</v>
      </c>
      <c r="F1399" s="213">
        <v>27</v>
      </c>
      <c r="G1399" s="272">
        <v>0</v>
      </c>
      <c r="H1399" s="264">
        <f t="shared" si="939"/>
        <v>27</v>
      </c>
      <c r="I1399" s="263" t="s">
        <v>104</v>
      </c>
      <c r="J1399" s="223" t="s">
        <v>90</v>
      </c>
      <c r="K1399" s="223" t="s">
        <v>90</v>
      </c>
      <c r="L1399" s="224">
        <v>0</v>
      </c>
      <c r="M1399" s="265">
        <v>0</v>
      </c>
      <c r="N1399" s="265">
        <v>0</v>
      </c>
      <c r="O1399" s="265">
        <f t="shared" si="940"/>
        <v>0</v>
      </c>
      <c r="P1399" s="265">
        <f t="shared" si="941"/>
        <v>0</v>
      </c>
      <c r="Q1399" s="266">
        <f t="shared" si="942"/>
        <v>0</v>
      </c>
      <c r="R1399" s="274"/>
    </row>
    <row r="1400" spans="1:18" x14ac:dyDescent="0.3">
      <c r="A1400" s="74"/>
      <c r="B1400" s="29"/>
      <c r="C1400" s="29"/>
      <c r="D1400" s="34"/>
      <c r="E1400" s="218" t="s">
        <v>241</v>
      </c>
      <c r="F1400" s="205"/>
      <c r="G1400" s="205"/>
      <c r="H1400" s="216"/>
      <c r="I1400" s="205"/>
      <c r="J1400" s="205"/>
      <c r="K1400" s="206"/>
      <c r="L1400" s="205"/>
      <c r="M1400" s="206"/>
      <c r="N1400" s="206"/>
      <c r="O1400" s="206"/>
      <c r="P1400" s="206"/>
      <c r="Q1400" s="207"/>
      <c r="R1400" s="211"/>
    </row>
    <row r="1401" spans="1:18" s="173" customFormat="1" x14ac:dyDescent="0.3">
      <c r="A1401" s="180"/>
      <c r="B1401" s="178"/>
      <c r="C1401" s="178"/>
      <c r="D1401" s="179"/>
      <c r="E1401" s="218" t="s">
        <v>242</v>
      </c>
      <c r="F1401" s="205"/>
      <c r="G1401" s="205"/>
      <c r="H1401" s="216"/>
      <c r="I1401" s="205"/>
      <c r="J1401" s="205"/>
      <c r="K1401" s="206"/>
      <c r="L1401" s="205"/>
      <c r="M1401" s="206"/>
      <c r="N1401" s="206"/>
      <c r="O1401" s="206"/>
      <c r="P1401" s="206"/>
      <c r="Q1401" s="207"/>
      <c r="R1401" s="211"/>
    </row>
    <row r="1402" spans="1:18" s="173" customFormat="1" x14ac:dyDescent="0.3">
      <c r="A1402" s="209">
        <f>IF(F1402="","", COUNTA($F$17:F1402))</f>
        <v>1110</v>
      </c>
      <c r="B1402" s="178"/>
      <c r="C1402" s="178"/>
      <c r="D1402" s="179"/>
      <c r="E1402" s="226" t="s">
        <v>379</v>
      </c>
      <c r="F1402" s="222">
        <v>8912</v>
      </c>
      <c r="G1402" s="432">
        <v>0.1</v>
      </c>
      <c r="H1402" s="264">
        <f t="shared" ref="H1402:H1405" si="943">F1402+F1402*G1402</f>
        <v>9803.2000000000007</v>
      </c>
      <c r="I1402" s="431" t="s">
        <v>105</v>
      </c>
      <c r="J1402" s="223" t="s">
        <v>90</v>
      </c>
      <c r="K1402" s="223" t="s">
        <v>90</v>
      </c>
      <c r="L1402" s="224">
        <v>0</v>
      </c>
      <c r="M1402" s="265">
        <v>0</v>
      </c>
      <c r="N1402" s="265">
        <v>0</v>
      </c>
      <c r="O1402" s="265">
        <f t="shared" ref="O1402:O1405" si="944">H1402*M1402</f>
        <v>0</v>
      </c>
      <c r="P1402" s="265">
        <f t="shared" ref="P1402:P1405" si="945">H1402*N1402</f>
        <v>0</v>
      </c>
      <c r="Q1402" s="266">
        <f t="shared" ref="Q1402:Q1405" si="946">O1402+P1402</f>
        <v>0</v>
      </c>
      <c r="R1402" s="274"/>
    </row>
    <row r="1403" spans="1:18" s="173" customFormat="1" x14ac:dyDescent="0.3">
      <c r="A1403" s="209">
        <f>IF(F1403="","", COUNTA($F$17:F1403))</f>
        <v>1111</v>
      </c>
      <c r="B1403" s="178"/>
      <c r="C1403" s="178"/>
      <c r="D1403" s="179"/>
      <c r="E1403" s="226" t="s">
        <v>380</v>
      </c>
      <c r="F1403" s="222">
        <v>2341</v>
      </c>
      <c r="G1403" s="432">
        <v>0.1</v>
      </c>
      <c r="H1403" s="264">
        <f t="shared" si="943"/>
        <v>2575.1</v>
      </c>
      <c r="I1403" s="431" t="s">
        <v>105</v>
      </c>
      <c r="J1403" s="223" t="s">
        <v>90</v>
      </c>
      <c r="K1403" s="223" t="s">
        <v>90</v>
      </c>
      <c r="L1403" s="224">
        <v>0</v>
      </c>
      <c r="M1403" s="265">
        <v>0</v>
      </c>
      <c r="N1403" s="265">
        <v>0</v>
      </c>
      <c r="O1403" s="265">
        <f t="shared" si="944"/>
        <v>0</v>
      </c>
      <c r="P1403" s="265">
        <f t="shared" si="945"/>
        <v>0</v>
      </c>
      <c r="Q1403" s="266">
        <f t="shared" si="946"/>
        <v>0</v>
      </c>
      <c r="R1403" s="274"/>
    </row>
    <row r="1404" spans="1:18" s="173" customFormat="1" ht="46.8" x14ac:dyDescent="0.3">
      <c r="A1404" s="209">
        <f>IF(F1404="","", COUNTA($F$17:F1404))</f>
        <v>1112</v>
      </c>
      <c r="B1404" s="178"/>
      <c r="C1404" s="178"/>
      <c r="D1404" s="179"/>
      <c r="E1404" s="226" t="s">
        <v>393</v>
      </c>
      <c r="F1404" s="222">
        <v>4029</v>
      </c>
      <c r="G1404" s="432">
        <v>0.1</v>
      </c>
      <c r="H1404" s="264">
        <f t="shared" si="943"/>
        <v>4431.8999999999996</v>
      </c>
      <c r="I1404" s="431" t="s">
        <v>105</v>
      </c>
      <c r="J1404" s="223" t="s">
        <v>90</v>
      </c>
      <c r="K1404" s="223" t="s">
        <v>90</v>
      </c>
      <c r="L1404" s="224">
        <v>0</v>
      </c>
      <c r="M1404" s="265">
        <v>0</v>
      </c>
      <c r="N1404" s="265">
        <v>0</v>
      </c>
      <c r="O1404" s="265">
        <f t="shared" si="944"/>
        <v>0</v>
      </c>
      <c r="P1404" s="265">
        <f t="shared" si="945"/>
        <v>0</v>
      </c>
      <c r="Q1404" s="266">
        <f t="shared" si="946"/>
        <v>0</v>
      </c>
      <c r="R1404" s="274"/>
    </row>
    <row r="1405" spans="1:18" s="173" customFormat="1" ht="31.2" x14ac:dyDescent="0.3">
      <c r="A1405" s="209">
        <f>IF(F1405="","", COUNTA($F$17:F1405))</f>
        <v>1113</v>
      </c>
      <c r="B1405" s="178"/>
      <c r="C1405" s="178"/>
      <c r="D1405" s="179"/>
      <c r="E1405" s="226" t="s">
        <v>394</v>
      </c>
      <c r="F1405" s="222">
        <v>343</v>
      </c>
      <c r="G1405" s="432">
        <v>0.1</v>
      </c>
      <c r="H1405" s="264">
        <f t="shared" si="943"/>
        <v>377.3</v>
      </c>
      <c r="I1405" s="431" t="s">
        <v>105</v>
      </c>
      <c r="J1405" s="223" t="s">
        <v>90</v>
      </c>
      <c r="K1405" s="223" t="s">
        <v>90</v>
      </c>
      <c r="L1405" s="224">
        <v>0</v>
      </c>
      <c r="M1405" s="265">
        <v>0</v>
      </c>
      <c r="N1405" s="265">
        <v>0</v>
      </c>
      <c r="O1405" s="265">
        <f t="shared" si="944"/>
        <v>0</v>
      </c>
      <c r="P1405" s="265">
        <f t="shared" si="945"/>
        <v>0</v>
      </c>
      <c r="Q1405" s="266">
        <f t="shared" si="946"/>
        <v>0</v>
      </c>
      <c r="R1405" s="274"/>
    </row>
    <row r="1406" spans="1:18" s="173" customFormat="1" x14ac:dyDescent="0.3">
      <c r="A1406" s="180"/>
      <c r="B1406" s="178"/>
      <c r="C1406" s="178"/>
      <c r="D1406" s="179"/>
      <c r="E1406" s="218" t="s">
        <v>243</v>
      </c>
      <c r="F1406" s="205"/>
      <c r="G1406" s="205"/>
      <c r="H1406" s="216"/>
      <c r="I1406" s="205"/>
      <c r="J1406" s="205"/>
      <c r="K1406" s="206"/>
      <c r="L1406" s="205"/>
      <c r="M1406" s="206"/>
      <c r="N1406" s="206"/>
      <c r="O1406" s="206"/>
      <c r="P1406" s="206"/>
      <c r="Q1406" s="207"/>
      <c r="R1406" s="211"/>
    </row>
    <row r="1407" spans="1:18" s="173" customFormat="1" x14ac:dyDescent="0.3">
      <c r="A1407" s="209">
        <f>IF(F1407="","", COUNTA($F$17:F1407))</f>
        <v>1114</v>
      </c>
      <c r="B1407" s="178"/>
      <c r="C1407" s="178"/>
      <c r="D1407" s="179"/>
      <c r="E1407" s="226" t="s">
        <v>381</v>
      </c>
      <c r="F1407" s="222">
        <v>1002</v>
      </c>
      <c r="G1407" s="432">
        <v>0.1</v>
      </c>
      <c r="H1407" s="264">
        <f t="shared" ref="H1407:H1409" si="947">F1407+F1407*G1407</f>
        <v>1102.2</v>
      </c>
      <c r="I1407" s="431" t="s">
        <v>105</v>
      </c>
      <c r="J1407" s="223" t="s">
        <v>90</v>
      </c>
      <c r="K1407" s="223" t="s">
        <v>90</v>
      </c>
      <c r="L1407" s="224">
        <v>0</v>
      </c>
      <c r="M1407" s="265">
        <v>0</v>
      </c>
      <c r="N1407" s="265">
        <v>0</v>
      </c>
      <c r="O1407" s="265">
        <f t="shared" ref="O1407:O1409" si="948">H1407*M1407</f>
        <v>0</v>
      </c>
      <c r="P1407" s="265">
        <f t="shared" ref="P1407:P1409" si="949">H1407*N1407</f>
        <v>0</v>
      </c>
      <c r="Q1407" s="266">
        <f t="shared" ref="Q1407:Q1409" si="950">O1407+P1407</f>
        <v>0</v>
      </c>
      <c r="R1407" s="274"/>
    </row>
    <row r="1408" spans="1:18" s="173" customFormat="1" ht="46.8" x14ac:dyDescent="0.3">
      <c r="A1408" s="209">
        <f>IF(F1408="","", COUNTA($F$17:F1408))</f>
        <v>1115</v>
      </c>
      <c r="B1408" s="178"/>
      <c r="C1408" s="178"/>
      <c r="D1408" s="179"/>
      <c r="E1408" s="226" t="s">
        <v>395</v>
      </c>
      <c r="F1408" s="222">
        <v>8992</v>
      </c>
      <c r="G1408" s="432">
        <v>0.1</v>
      </c>
      <c r="H1408" s="264">
        <f t="shared" si="947"/>
        <v>9891.2000000000007</v>
      </c>
      <c r="I1408" s="431" t="s">
        <v>105</v>
      </c>
      <c r="J1408" s="223" t="s">
        <v>90</v>
      </c>
      <c r="K1408" s="223" t="s">
        <v>90</v>
      </c>
      <c r="L1408" s="224">
        <v>0</v>
      </c>
      <c r="M1408" s="265">
        <v>0</v>
      </c>
      <c r="N1408" s="265">
        <v>0</v>
      </c>
      <c r="O1408" s="265">
        <f t="shared" si="948"/>
        <v>0</v>
      </c>
      <c r="P1408" s="265">
        <f t="shared" si="949"/>
        <v>0</v>
      </c>
      <c r="Q1408" s="266">
        <f t="shared" si="950"/>
        <v>0</v>
      </c>
      <c r="R1408" s="274"/>
    </row>
    <row r="1409" spans="1:18" s="173" customFormat="1" ht="62.4" x14ac:dyDescent="0.3">
      <c r="A1409" s="209">
        <f>IF(F1409="","", COUNTA($F$17:F1409))</f>
        <v>1116</v>
      </c>
      <c r="B1409" s="178"/>
      <c r="C1409" s="178"/>
      <c r="D1409" s="179"/>
      <c r="E1409" s="226" t="s">
        <v>396</v>
      </c>
      <c r="F1409" s="222">
        <v>5622</v>
      </c>
      <c r="G1409" s="432">
        <v>0.1</v>
      </c>
      <c r="H1409" s="264">
        <f t="shared" si="947"/>
        <v>6184.2</v>
      </c>
      <c r="I1409" s="431" t="s">
        <v>105</v>
      </c>
      <c r="J1409" s="223" t="s">
        <v>90</v>
      </c>
      <c r="K1409" s="223" t="s">
        <v>90</v>
      </c>
      <c r="L1409" s="224">
        <v>0</v>
      </c>
      <c r="M1409" s="265">
        <v>0</v>
      </c>
      <c r="N1409" s="265">
        <v>0</v>
      </c>
      <c r="O1409" s="265">
        <f t="shared" si="948"/>
        <v>0</v>
      </c>
      <c r="P1409" s="265">
        <f t="shared" si="949"/>
        <v>0</v>
      </c>
      <c r="Q1409" s="266">
        <f t="shared" si="950"/>
        <v>0</v>
      </c>
      <c r="R1409" s="274"/>
    </row>
    <row r="1410" spans="1:18" s="173" customFormat="1" x14ac:dyDescent="0.3">
      <c r="A1410" s="180"/>
      <c r="B1410" s="178"/>
      <c r="C1410" s="178"/>
      <c r="D1410" s="179"/>
      <c r="E1410" s="218" t="s">
        <v>244</v>
      </c>
      <c r="F1410" s="205"/>
      <c r="G1410" s="205"/>
      <c r="H1410" s="216"/>
      <c r="I1410" s="205"/>
      <c r="J1410" s="205"/>
      <c r="K1410" s="206"/>
      <c r="L1410" s="205"/>
      <c r="M1410" s="206"/>
      <c r="N1410" s="206"/>
      <c r="O1410" s="206"/>
      <c r="P1410" s="206"/>
      <c r="Q1410" s="207"/>
      <c r="R1410" s="211"/>
    </row>
    <row r="1411" spans="1:18" s="173" customFormat="1" x14ac:dyDescent="0.3">
      <c r="A1411" s="209">
        <f>IF(F1411="","", COUNTA($F$17:F1411))</f>
        <v>1117</v>
      </c>
      <c r="B1411" s="178"/>
      <c r="C1411" s="178"/>
      <c r="D1411" s="179"/>
      <c r="E1411" s="226" t="s">
        <v>382</v>
      </c>
      <c r="F1411" s="222">
        <v>392</v>
      </c>
      <c r="G1411" s="432">
        <v>0.1</v>
      </c>
      <c r="H1411" s="264">
        <f t="shared" ref="H1411:H1412" si="951">F1411+F1411*G1411</f>
        <v>431.2</v>
      </c>
      <c r="I1411" s="431" t="s">
        <v>105</v>
      </c>
      <c r="J1411" s="223" t="s">
        <v>90</v>
      </c>
      <c r="K1411" s="223" t="s">
        <v>90</v>
      </c>
      <c r="L1411" s="224">
        <v>0</v>
      </c>
      <c r="M1411" s="265">
        <v>0</v>
      </c>
      <c r="N1411" s="265">
        <v>0</v>
      </c>
      <c r="O1411" s="265">
        <f t="shared" ref="O1411:O1412" si="952">H1411*M1411</f>
        <v>0</v>
      </c>
      <c r="P1411" s="265">
        <f t="shared" ref="P1411:P1412" si="953">H1411*N1411</f>
        <v>0</v>
      </c>
      <c r="Q1411" s="266">
        <f t="shared" ref="Q1411:Q1412" si="954">O1411+P1411</f>
        <v>0</v>
      </c>
      <c r="R1411" s="274"/>
    </row>
    <row r="1412" spans="1:18" s="173" customFormat="1" x14ac:dyDescent="0.3">
      <c r="A1412" s="209">
        <f>IF(F1412="","", COUNTA($F$17:F1412))</f>
        <v>1118</v>
      </c>
      <c r="B1412" s="178"/>
      <c r="C1412" s="178"/>
      <c r="D1412" s="179"/>
      <c r="E1412" s="226" t="s">
        <v>383</v>
      </c>
      <c r="F1412" s="222">
        <v>127</v>
      </c>
      <c r="G1412" s="432">
        <v>0.1</v>
      </c>
      <c r="H1412" s="264">
        <f t="shared" si="951"/>
        <v>139.69999999999999</v>
      </c>
      <c r="I1412" s="431" t="s">
        <v>105</v>
      </c>
      <c r="J1412" s="223" t="s">
        <v>90</v>
      </c>
      <c r="K1412" s="223" t="s">
        <v>90</v>
      </c>
      <c r="L1412" s="224">
        <v>0</v>
      </c>
      <c r="M1412" s="265">
        <v>0</v>
      </c>
      <c r="N1412" s="265">
        <v>0</v>
      </c>
      <c r="O1412" s="265">
        <f t="shared" si="952"/>
        <v>0</v>
      </c>
      <c r="P1412" s="265">
        <f t="shared" si="953"/>
        <v>0</v>
      </c>
      <c r="Q1412" s="266">
        <f t="shared" si="954"/>
        <v>0</v>
      </c>
      <c r="R1412" s="274"/>
    </row>
    <row r="1413" spans="1:18" s="173" customFormat="1" x14ac:dyDescent="0.3">
      <c r="A1413" s="180"/>
      <c r="B1413" s="178"/>
      <c r="C1413" s="178"/>
      <c r="D1413" s="179"/>
      <c r="E1413" s="218" t="s">
        <v>245</v>
      </c>
      <c r="F1413" s="205"/>
      <c r="G1413" s="205"/>
      <c r="H1413" s="216"/>
      <c r="I1413" s="205"/>
      <c r="J1413" s="205"/>
      <c r="K1413" s="206"/>
      <c r="L1413" s="205"/>
      <c r="M1413" s="206"/>
      <c r="N1413" s="206"/>
      <c r="O1413" s="206"/>
      <c r="P1413" s="206"/>
      <c r="Q1413" s="207"/>
      <c r="R1413" s="211"/>
    </row>
    <row r="1414" spans="1:18" s="173" customFormat="1" x14ac:dyDescent="0.3">
      <c r="A1414" s="209">
        <f>IF(F1414="","", COUNTA($F$17:F1414))</f>
        <v>1119</v>
      </c>
      <c r="B1414" s="178"/>
      <c r="C1414" s="178"/>
      <c r="D1414" s="179"/>
      <c r="E1414" s="226" t="s">
        <v>384</v>
      </c>
      <c r="F1414" s="222">
        <v>877</v>
      </c>
      <c r="G1414" s="432">
        <v>0.1</v>
      </c>
      <c r="H1414" s="264">
        <f t="shared" ref="H1414:H1417" si="955">G1414*F1414+F1414</f>
        <v>964.7</v>
      </c>
      <c r="I1414" s="431" t="s">
        <v>122</v>
      </c>
      <c r="J1414" s="223" t="s">
        <v>90</v>
      </c>
      <c r="K1414" s="223" t="s">
        <v>90</v>
      </c>
      <c r="L1414" s="224">
        <v>0</v>
      </c>
      <c r="M1414" s="265">
        <v>0</v>
      </c>
      <c r="N1414" s="265">
        <v>0</v>
      </c>
      <c r="O1414" s="265">
        <f t="shared" ref="O1414:O1417" si="956">H1414*M1414</f>
        <v>0</v>
      </c>
      <c r="P1414" s="265">
        <f t="shared" ref="P1414:P1417" si="957">H1414*N1414</f>
        <v>0</v>
      </c>
      <c r="Q1414" s="266">
        <f t="shared" ref="Q1414:Q1417" si="958">O1414+P1414</f>
        <v>0</v>
      </c>
      <c r="R1414" s="274"/>
    </row>
    <row r="1415" spans="1:18" s="173" customFormat="1" x14ac:dyDescent="0.3">
      <c r="A1415" s="209">
        <f>IF(F1415="","", COUNTA($F$17:F1415))</f>
        <v>1120</v>
      </c>
      <c r="B1415" s="178"/>
      <c r="C1415" s="178"/>
      <c r="D1415" s="179"/>
      <c r="E1415" s="226" t="s">
        <v>385</v>
      </c>
      <c r="F1415" s="222">
        <v>1233</v>
      </c>
      <c r="G1415" s="432">
        <v>0.1</v>
      </c>
      <c r="H1415" s="264">
        <f t="shared" si="955"/>
        <v>1356.3</v>
      </c>
      <c r="I1415" s="431" t="s">
        <v>122</v>
      </c>
      <c r="J1415" s="223" t="s">
        <v>90</v>
      </c>
      <c r="K1415" s="223" t="s">
        <v>90</v>
      </c>
      <c r="L1415" s="224">
        <v>0</v>
      </c>
      <c r="M1415" s="265">
        <v>0</v>
      </c>
      <c r="N1415" s="265">
        <v>0</v>
      </c>
      <c r="O1415" s="265">
        <f t="shared" si="956"/>
        <v>0</v>
      </c>
      <c r="P1415" s="265">
        <f t="shared" si="957"/>
        <v>0</v>
      </c>
      <c r="Q1415" s="266">
        <f t="shared" si="958"/>
        <v>0</v>
      </c>
      <c r="R1415" s="274"/>
    </row>
    <row r="1416" spans="1:18" s="173" customFormat="1" ht="31.2" x14ac:dyDescent="0.3">
      <c r="A1416" s="209">
        <f>IF(F1416="","", COUNTA($F$17:F1416))</f>
        <v>1121</v>
      </c>
      <c r="B1416" s="178"/>
      <c r="C1416" s="178"/>
      <c r="D1416" s="179"/>
      <c r="E1416" s="226" t="s">
        <v>386</v>
      </c>
      <c r="F1416" s="222">
        <v>1109</v>
      </c>
      <c r="G1416" s="432">
        <v>0.1</v>
      </c>
      <c r="H1416" s="264">
        <f t="shared" si="955"/>
        <v>1219.9000000000001</v>
      </c>
      <c r="I1416" s="431" t="s">
        <v>122</v>
      </c>
      <c r="J1416" s="223" t="s">
        <v>90</v>
      </c>
      <c r="K1416" s="223" t="s">
        <v>90</v>
      </c>
      <c r="L1416" s="224">
        <v>0</v>
      </c>
      <c r="M1416" s="265">
        <v>0</v>
      </c>
      <c r="N1416" s="265">
        <v>0</v>
      </c>
      <c r="O1416" s="265">
        <f t="shared" si="956"/>
        <v>0</v>
      </c>
      <c r="P1416" s="265">
        <f t="shared" si="957"/>
        <v>0</v>
      </c>
      <c r="Q1416" s="266">
        <f t="shared" si="958"/>
        <v>0</v>
      </c>
      <c r="R1416" s="274"/>
    </row>
    <row r="1417" spans="1:18" s="173" customFormat="1" ht="31.2" x14ac:dyDescent="0.3">
      <c r="A1417" s="209">
        <f>IF(F1417="","", COUNTA($F$17:F1417))</f>
        <v>1122</v>
      </c>
      <c r="B1417" s="178"/>
      <c r="C1417" s="178"/>
      <c r="D1417" s="179"/>
      <c r="E1417" s="226" t="s">
        <v>387</v>
      </c>
      <c r="F1417" s="222">
        <v>899</v>
      </c>
      <c r="G1417" s="432">
        <v>0.1</v>
      </c>
      <c r="H1417" s="264">
        <f t="shared" si="955"/>
        <v>988.9</v>
      </c>
      <c r="I1417" s="431" t="s">
        <v>122</v>
      </c>
      <c r="J1417" s="223" t="s">
        <v>90</v>
      </c>
      <c r="K1417" s="223" t="s">
        <v>90</v>
      </c>
      <c r="L1417" s="224">
        <v>0</v>
      </c>
      <c r="M1417" s="265">
        <v>0</v>
      </c>
      <c r="N1417" s="265">
        <v>0</v>
      </c>
      <c r="O1417" s="265">
        <f t="shared" si="956"/>
        <v>0</v>
      </c>
      <c r="P1417" s="265">
        <f t="shared" si="957"/>
        <v>0</v>
      </c>
      <c r="Q1417" s="266">
        <f t="shared" si="958"/>
        <v>0</v>
      </c>
      <c r="R1417" s="274"/>
    </row>
    <row r="1418" spans="1:18" s="173" customFormat="1" x14ac:dyDescent="0.3">
      <c r="A1418" s="180"/>
      <c r="B1418" s="178"/>
      <c r="C1418" s="178"/>
      <c r="D1418" s="179"/>
      <c r="E1418" s="218" t="s">
        <v>246</v>
      </c>
      <c r="F1418" s="205"/>
      <c r="G1418" s="205"/>
      <c r="H1418" s="216"/>
      <c r="I1418" s="205"/>
      <c r="J1418" s="205"/>
      <c r="K1418" s="206"/>
      <c r="L1418" s="205"/>
      <c r="M1418" s="206"/>
      <c r="N1418" s="206"/>
      <c r="O1418" s="206"/>
      <c r="P1418" s="206"/>
      <c r="Q1418" s="207"/>
      <c r="R1418" s="211"/>
    </row>
    <row r="1419" spans="1:18" s="173" customFormat="1" x14ac:dyDescent="0.3">
      <c r="A1419" s="209">
        <f>IF(F1419="","", COUNTA($F$17:F1419))</f>
        <v>1123</v>
      </c>
      <c r="B1419" s="178"/>
      <c r="C1419" s="178"/>
      <c r="D1419" s="179"/>
      <c r="E1419" s="226" t="s">
        <v>388</v>
      </c>
      <c r="F1419" s="222">
        <v>23</v>
      </c>
      <c r="G1419" s="220">
        <v>0.1</v>
      </c>
      <c r="H1419" s="215">
        <f t="shared" ref="H1419" si="959">G1419*F1419+F1419</f>
        <v>25.3</v>
      </c>
      <c r="I1419" s="221" t="s">
        <v>106</v>
      </c>
      <c r="J1419" s="223" t="s">
        <v>90</v>
      </c>
      <c r="K1419" s="223" t="s">
        <v>90</v>
      </c>
      <c r="L1419" s="224">
        <v>0</v>
      </c>
      <c r="M1419" s="203">
        <v>0</v>
      </c>
      <c r="N1419" s="203">
        <v>0</v>
      </c>
      <c r="O1419" s="203">
        <f t="shared" ref="O1419" si="960">H1419*M1419</f>
        <v>0</v>
      </c>
      <c r="P1419" s="203">
        <f t="shared" ref="P1419" si="961">H1419*N1419</f>
        <v>0</v>
      </c>
      <c r="Q1419" s="204">
        <f t="shared" ref="Q1419:Q1420" si="962">O1419+P1419</f>
        <v>0</v>
      </c>
      <c r="R1419" s="210"/>
    </row>
    <row r="1420" spans="1:18" s="173" customFormat="1" x14ac:dyDescent="0.3">
      <c r="A1420" s="209">
        <f>IF(F1420="","", COUNTA($F$17:F1420))</f>
        <v>1124</v>
      </c>
      <c r="B1420" s="178"/>
      <c r="C1420" s="178"/>
      <c r="D1420" s="179"/>
      <c r="E1420" s="226" t="s">
        <v>389</v>
      </c>
      <c r="F1420" s="222">
        <v>66</v>
      </c>
      <c r="G1420" s="220">
        <v>0</v>
      </c>
      <c r="H1420" s="215">
        <v>1</v>
      </c>
      <c r="I1420" s="221" t="s">
        <v>247</v>
      </c>
      <c r="J1420" s="223" t="s">
        <v>90</v>
      </c>
      <c r="K1420" s="223" t="s">
        <v>90</v>
      </c>
      <c r="L1420" s="224">
        <v>0</v>
      </c>
      <c r="M1420" s="203">
        <v>0</v>
      </c>
      <c r="N1420" s="203">
        <v>0</v>
      </c>
      <c r="O1420" s="203">
        <f>H1420*M1420</f>
        <v>0</v>
      </c>
      <c r="P1420" s="203">
        <f>H1420*N1420</f>
        <v>0</v>
      </c>
      <c r="Q1420" s="204">
        <f t="shared" si="962"/>
        <v>0</v>
      </c>
      <c r="R1420" s="210"/>
    </row>
    <row r="1421" spans="1:18" s="173" customFormat="1" x14ac:dyDescent="0.3">
      <c r="A1421" s="180"/>
      <c r="B1421" s="178"/>
      <c r="C1421" s="178"/>
      <c r="D1421" s="179"/>
      <c r="E1421" s="218" t="s">
        <v>248</v>
      </c>
      <c r="F1421" s="205"/>
      <c r="G1421" s="205"/>
      <c r="H1421" s="216"/>
      <c r="I1421" s="205"/>
      <c r="J1421" s="205"/>
      <c r="K1421" s="206"/>
      <c r="L1421" s="205"/>
      <c r="M1421" s="206"/>
      <c r="N1421" s="206"/>
      <c r="O1421" s="206"/>
      <c r="P1421" s="206"/>
      <c r="Q1421" s="207"/>
      <c r="R1421" s="211"/>
    </row>
    <row r="1422" spans="1:18" s="173" customFormat="1" ht="46.8" x14ac:dyDescent="0.3">
      <c r="A1422" s="209">
        <f>IF(F1422="","", COUNTA($F$17:F1422))</f>
        <v>1125</v>
      </c>
      <c r="B1422" s="178"/>
      <c r="C1422" s="178"/>
      <c r="D1422" s="179"/>
      <c r="E1422" s="226" t="s">
        <v>391</v>
      </c>
      <c r="F1422" s="222">
        <v>44</v>
      </c>
      <c r="G1422" s="220">
        <v>0.1</v>
      </c>
      <c r="H1422" s="215">
        <f t="shared" ref="H1422" si="963">G1422*F1422+F1422</f>
        <v>48.4</v>
      </c>
      <c r="I1422" s="221" t="s">
        <v>106</v>
      </c>
      <c r="J1422" s="223" t="s">
        <v>90</v>
      </c>
      <c r="K1422" s="223" t="s">
        <v>90</v>
      </c>
      <c r="L1422" s="224">
        <v>0</v>
      </c>
      <c r="M1422" s="203">
        <v>0</v>
      </c>
      <c r="N1422" s="203">
        <v>0</v>
      </c>
      <c r="O1422" s="203">
        <f t="shared" ref="O1422" si="964">H1422*M1422</f>
        <v>0</v>
      </c>
      <c r="P1422" s="203">
        <f t="shared" ref="P1422" si="965">H1422*N1422</f>
        <v>0</v>
      </c>
      <c r="Q1422" s="204">
        <f t="shared" ref="Q1422" si="966">O1422+P1422</f>
        <v>0</v>
      </c>
      <c r="R1422" s="210"/>
    </row>
    <row r="1423" spans="1:18" s="173" customFormat="1" x14ac:dyDescent="0.3">
      <c r="A1423" s="180"/>
      <c r="B1423" s="178"/>
      <c r="C1423" s="178"/>
      <c r="D1423" s="179"/>
      <c r="E1423" s="218" t="s">
        <v>257</v>
      </c>
      <c r="F1423" s="205"/>
      <c r="G1423" s="205"/>
      <c r="H1423" s="216"/>
      <c r="I1423" s="205"/>
      <c r="J1423" s="205"/>
      <c r="K1423" s="206"/>
      <c r="L1423" s="205"/>
      <c r="M1423" s="206"/>
      <c r="N1423" s="206"/>
      <c r="O1423" s="206"/>
      <c r="P1423" s="206"/>
      <c r="Q1423" s="207"/>
      <c r="R1423" s="211"/>
    </row>
    <row r="1424" spans="1:18" s="173" customFormat="1" x14ac:dyDescent="0.3">
      <c r="A1424" s="209">
        <f>IF(F1424="","", COUNTA($F$17:F1424))</f>
        <v>1126</v>
      </c>
      <c r="B1424" s="178"/>
      <c r="C1424" s="178"/>
      <c r="D1424" s="179"/>
      <c r="E1424" s="212" t="s">
        <v>258</v>
      </c>
      <c r="F1424" s="213">
        <v>968.62</v>
      </c>
      <c r="G1424" s="432">
        <v>0.1</v>
      </c>
      <c r="H1424" s="264">
        <f>G1424*F1424+F1424</f>
        <v>1065.482</v>
      </c>
      <c r="I1424" s="431" t="s">
        <v>122</v>
      </c>
      <c r="J1424" s="223" t="s">
        <v>90</v>
      </c>
      <c r="K1424" s="223" t="s">
        <v>90</v>
      </c>
      <c r="L1424" s="224">
        <v>0</v>
      </c>
      <c r="M1424" s="265">
        <v>0</v>
      </c>
      <c r="N1424" s="265">
        <v>0</v>
      </c>
      <c r="O1424" s="265">
        <f>H1424*M1424</f>
        <v>0</v>
      </c>
      <c r="P1424" s="265">
        <f>H1424*N1424</f>
        <v>0</v>
      </c>
      <c r="Q1424" s="266">
        <f t="shared" ref="Q1424" si="967">O1424+P1424</f>
        <v>0</v>
      </c>
      <c r="R1424" s="274"/>
    </row>
    <row r="1425" spans="1:18" s="173" customFormat="1" x14ac:dyDescent="0.3">
      <c r="A1425" s="180"/>
      <c r="B1425" s="178"/>
      <c r="C1425" s="178"/>
      <c r="D1425" s="179"/>
      <c r="E1425" s="218" t="s">
        <v>259</v>
      </c>
      <c r="F1425" s="205"/>
      <c r="G1425" s="205"/>
      <c r="H1425" s="216"/>
      <c r="I1425" s="205"/>
      <c r="J1425" s="205"/>
      <c r="K1425" s="206"/>
      <c r="L1425" s="205"/>
      <c r="M1425" s="206"/>
      <c r="N1425" s="206"/>
      <c r="O1425" s="206"/>
      <c r="P1425" s="206"/>
      <c r="Q1425" s="207"/>
      <c r="R1425" s="211"/>
    </row>
    <row r="1426" spans="1:18" s="181" customFormat="1" x14ac:dyDescent="0.3">
      <c r="A1426" s="209">
        <f>IF(F1426="","", COUNTA($F$17:F1426))</f>
        <v>1127</v>
      </c>
      <c r="B1426" s="183"/>
      <c r="C1426" s="183"/>
      <c r="D1426" s="184"/>
      <c r="E1426" s="212" t="s">
        <v>260</v>
      </c>
      <c r="F1426" s="213">
        <v>179.6</v>
      </c>
      <c r="G1426" s="432">
        <v>0.1</v>
      </c>
      <c r="H1426" s="264">
        <f t="shared" ref="H1426:H1427" si="968">G1426*F1426+F1426</f>
        <v>197.56</v>
      </c>
      <c r="I1426" s="431" t="s">
        <v>122</v>
      </c>
      <c r="J1426" s="223" t="s">
        <v>90</v>
      </c>
      <c r="K1426" s="223" t="s">
        <v>90</v>
      </c>
      <c r="L1426" s="224">
        <v>0</v>
      </c>
      <c r="M1426" s="265">
        <v>0</v>
      </c>
      <c r="N1426" s="265">
        <v>0</v>
      </c>
      <c r="O1426" s="265">
        <f t="shared" ref="O1426:O1427" si="969">H1426*M1426</f>
        <v>0</v>
      </c>
      <c r="P1426" s="265">
        <f t="shared" ref="P1426:P1427" si="970">H1426*N1426</f>
        <v>0</v>
      </c>
      <c r="Q1426" s="266">
        <f t="shared" ref="Q1426:Q1427" si="971">O1426+P1426</f>
        <v>0</v>
      </c>
      <c r="R1426" s="274"/>
    </row>
    <row r="1427" spans="1:18" s="181" customFormat="1" x14ac:dyDescent="0.3">
      <c r="A1427" s="209">
        <f>IF(F1427="","", COUNTA($F$17:F1427))</f>
        <v>1128</v>
      </c>
      <c r="B1427" s="183"/>
      <c r="C1427" s="183"/>
      <c r="D1427" s="184"/>
      <c r="E1427" s="212" t="s">
        <v>261</v>
      </c>
      <c r="F1427" s="213">
        <v>125.23</v>
      </c>
      <c r="G1427" s="432">
        <v>0.1</v>
      </c>
      <c r="H1427" s="264">
        <f t="shared" si="968"/>
        <v>137.75300000000001</v>
      </c>
      <c r="I1427" s="431" t="s">
        <v>122</v>
      </c>
      <c r="J1427" s="223" t="s">
        <v>90</v>
      </c>
      <c r="K1427" s="223" t="s">
        <v>90</v>
      </c>
      <c r="L1427" s="224">
        <v>0</v>
      </c>
      <c r="M1427" s="265">
        <v>0</v>
      </c>
      <c r="N1427" s="265">
        <v>0</v>
      </c>
      <c r="O1427" s="265">
        <f t="shared" si="969"/>
        <v>0</v>
      </c>
      <c r="P1427" s="265">
        <f t="shared" si="970"/>
        <v>0</v>
      </c>
      <c r="Q1427" s="266">
        <f t="shared" si="971"/>
        <v>0</v>
      </c>
      <c r="R1427" s="274"/>
    </row>
    <row r="1428" spans="1:18" s="181" customFormat="1" x14ac:dyDescent="0.3">
      <c r="A1428" s="193"/>
      <c r="B1428" s="183"/>
      <c r="C1428" s="183"/>
      <c r="D1428" s="184"/>
      <c r="E1428" s="218" t="s">
        <v>262</v>
      </c>
      <c r="F1428" s="205"/>
      <c r="G1428" s="205"/>
      <c r="H1428" s="216"/>
      <c r="I1428" s="205"/>
      <c r="J1428" s="205"/>
      <c r="K1428" s="206"/>
      <c r="L1428" s="205"/>
      <c r="M1428" s="206"/>
      <c r="N1428" s="206"/>
      <c r="O1428" s="206"/>
      <c r="P1428" s="206"/>
      <c r="Q1428" s="207"/>
      <c r="R1428" s="211"/>
    </row>
    <row r="1429" spans="1:18" s="181" customFormat="1" x14ac:dyDescent="0.3">
      <c r="A1429" s="209">
        <f>IF(F1429="","", COUNTA($F$17:F1429))</f>
        <v>1129</v>
      </c>
      <c r="B1429" s="183"/>
      <c r="C1429" s="183"/>
      <c r="D1429" s="184"/>
      <c r="E1429" s="217" t="s">
        <v>263</v>
      </c>
      <c r="F1429" s="213">
        <v>1838</v>
      </c>
      <c r="G1429" s="432">
        <v>0.1</v>
      </c>
      <c r="H1429" s="264">
        <f>G1429*F1429+F1429</f>
        <v>2021.8</v>
      </c>
      <c r="I1429" s="431" t="s">
        <v>122</v>
      </c>
      <c r="J1429" s="223" t="s">
        <v>90</v>
      </c>
      <c r="K1429" s="223" t="s">
        <v>90</v>
      </c>
      <c r="L1429" s="224">
        <v>0</v>
      </c>
      <c r="M1429" s="265">
        <v>0</v>
      </c>
      <c r="N1429" s="265">
        <v>0</v>
      </c>
      <c r="O1429" s="265">
        <f>H1429*M1429</f>
        <v>0</v>
      </c>
      <c r="P1429" s="265">
        <f>H1429*N1429</f>
        <v>0</v>
      </c>
      <c r="Q1429" s="266">
        <f t="shared" ref="Q1429" si="972">O1429+P1429</f>
        <v>0</v>
      </c>
      <c r="R1429" s="274"/>
    </row>
    <row r="1430" spans="1:18" s="181" customFormat="1" x14ac:dyDescent="0.3">
      <c r="A1430" s="209">
        <f>IF(F1430="","", COUNTA($F$17:F1430))</f>
        <v>1130</v>
      </c>
      <c r="B1430" s="183"/>
      <c r="C1430" s="183"/>
      <c r="D1430" s="184"/>
      <c r="E1430" s="217" t="s">
        <v>264</v>
      </c>
      <c r="F1430" s="213">
        <v>58</v>
      </c>
      <c r="G1430" s="272">
        <v>0</v>
      </c>
      <c r="H1430" s="264">
        <f t="shared" ref="H1430" si="973">F1430+G1430*F1430</f>
        <v>58</v>
      </c>
      <c r="I1430" s="263" t="s">
        <v>104</v>
      </c>
      <c r="J1430" s="223" t="s">
        <v>90</v>
      </c>
      <c r="K1430" s="223" t="s">
        <v>90</v>
      </c>
      <c r="L1430" s="224">
        <v>0</v>
      </c>
      <c r="M1430" s="265">
        <v>0</v>
      </c>
      <c r="N1430" s="265">
        <v>0</v>
      </c>
      <c r="O1430" s="265">
        <f t="shared" ref="O1430" si="974">H1430*M1430</f>
        <v>0</v>
      </c>
      <c r="P1430" s="265">
        <f t="shared" ref="P1430" si="975">H1430*N1430</f>
        <v>0</v>
      </c>
      <c r="Q1430" s="266">
        <f t="shared" ref="Q1430" si="976">O1430+P1430</f>
        <v>0</v>
      </c>
      <c r="R1430" s="274"/>
    </row>
    <row r="1431" spans="1:18" s="181" customFormat="1" x14ac:dyDescent="0.3">
      <c r="A1431" s="209">
        <f>IF(F1431="","", COUNTA($F$17:F1431))</f>
        <v>1131</v>
      </c>
      <c r="B1431" s="183"/>
      <c r="C1431" s="183"/>
      <c r="D1431" s="184"/>
      <c r="E1431" s="217" t="s">
        <v>265</v>
      </c>
      <c r="F1431" s="213">
        <v>327.01</v>
      </c>
      <c r="G1431" s="432">
        <v>0.1</v>
      </c>
      <c r="H1431" s="264">
        <f>F1431+F1431*G1431</f>
        <v>359.71100000000001</v>
      </c>
      <c r="I1431" s="431" t="s">
        <v>105</v>
      </c>
      <c r="J1431" s="223" t="s">
        <v>90</v>
      </c>
      <c r="K1431" s="223" t="s">
        <v>90</v>
      </c>
      <c r="L1431" s="224">
        <v>0</v>
      </c>
      <c r="M1431" s="265">
        <v>0</v>
      </c>
      <c r="N1431" s="265">
        <v>0</v>
      </c>
      <c r="O1431" s="265">
        <f>H1431*M1431</f>
        <v>0</v>
      </c>
      <c r="P1431" s="265">
        <f>H1431*N1431</f>
        <v>0</v>
      </c>
      <c r="Q1431" s="266">
        <f>O1431+P1431</f>
        <v>0</v>
      </c>
      <c r="R1431" s="274"/>
    </row>
    <row r="1432" spans="1:18" s="181" customFormat="1" x14ac:dyDescent="0.3">
      <c r="A1432" s="209">
        <f>IF(F1432="","", COUNTA($F$17:F1432))</f>
        <v>1132</v>
      </c>
      <c r="B1432" s="183"/>
      <c r="C1432" s="183"/>
      <c r="D1432" s="184"/>
      <c r="E1432" s="217" t="s">
        <v>266</v>
      </c>
      <c r="F1432" s="213">
        <v>358.03</v>
      </c>
      <c r="G1432" s="432">
        <v>0.1</v>
      </c>
      <c r="H1432" s="264">
        <f>G1432*F1432+F1432</f>
        <v>393.83299999999997</v>
      </c>
      <c r="I1432" s="431" t="s">
        <v>122</v>
      </c>
      <c r="J1432" s="223" t="s">
        <v>90</v>
      </c>
      <c r="K1432" s="223" t="s">
        <v>90</v>
      </c>
      <c r="L1432" s="224">
        <v>0</v>
      </c>
      <c r="M1432" s="265">
        <v>0</v>
      </c>
      <c r="N1432" s="265">
        <v>0</v>
      </c>
      <c r="O1432" s="265">
        <f>H1432*M1432</f>
        <v>0</v>
      </c>
      <c r="P1432" s="265">
        <f>H1432*N1432</f>
        <v>0</v>
      </c>
      <c r="Q1432" s="266">
        <f t="shared" ref="Q1432" si="977">O1432+P1432</f>
        <v>0</v>
      </c>
      <c r="R1432" s="274"/>
    </row>
    <row r="1433" spans="1:18" s="173" customFormat="1" x14ac:dyDescent="0.3">
      <c r="A1433" s="180"/>
      <c r="B1433" s="178"/>
      <c r="C1433" s="178"/>
      <c r="D1433" s="179"/>
      <c r="E1433" s="218" t="s">
        <v>390</v>
      </c>
      <c r="F1433" s="205"/>
      <c r="G1433" s="205"/>
      <c r="H1433" s="216"/>
      <c r="I1433" s="205"/>
      <c r="J1433" s="205"/>
      <c r="K1433" s="206"/>
      <c r="L1433" s="205"/>
      <c r="M1433" s="206"/>
      <c r="N1433" s="206"/>
      <c r="O1433" s="206"/>
      <c r="P1433" s="206"/>
      <c r="Q1433" s="207"/>
      <c r="R1433" s="211"/>
    </row>
    <row r="1434" spans="1:18" s="173" customFormat="1" x14ac:dyDescent="0.3">
      <c r="A1434" s="209">
        <f>IF(F1434="","", COUNTA($F$17:F1434))</f>
        <v>1133</v>
      </c>
      <c r="B1434" s="178"/>
      <c r="C1434" s="178"/>
      <c r="D1434" s="179"/>
      <c r="E1434" s="226" t="s">
        <v>249</v>
      </c>
      <c r="F1434" s="222">
        <v>8</v>
      </c>
      <c r="G1434" s="272">
        <v>0</v>
      </c>
      <c r="H1434" s="264">
        <f t="shared" ref="H1434" si="978">F1434+G1434*F1434</f>
        <v>8</v>
      </c>
      <c r="I1434" s="263" t="s">
        <v>104</v>
      </c>
      <c r="J1434" s="223" t="s">
        <v>90</v>
      </c>
      <c r="K1434" s="223" t="s">
        <v>90</v>
      </c>
      <c r="L1434" s="224">
        <v>0</v>
      </c>
      <c r="M1434" s="265">
        <v>0</v>
      </c>
      <c r="N1434" s="265">
        <v>0</v>
      </c>
      <c r="O1434" s="265">
        <f t="shared" ref="O1434" si="979">H1434*M1434</f>
        <v>0</v>
      </c>
      <c r="P1434" s="265">
        <f t="shared" ref="P1434" si="980">H1434*N1434</f>
        <v>0</v>
      </c>
      <c r="Q1434" s="266">
        <f t="shared" ref="Q1434" si="981">O1434+P1434</f>
        <v>0</v>
      </c>
      <c r="R1434" s="274"/>
    </row>
    <row r="1435" spans="1:18" s="173" customFormat="1" x14ac:dyDescent="0.3">
      <c r="A1435" s="209">
        <f>IF(F1435="","", COUNTA($F$17:F1435))</f>
        <v>1134</v>
      </c>
      <c r="B1435" s="178"/>
      <c r="C1435" s="178"/>
      <c r="D1435" s="179"/>
      <c r="E1435" s="226" t="s">
        <v>250</v>
      </c>
      <c r="F1435" s="222">
        <v>102</v>
      </c>
      <c r="G1435" s="220">
        <v>0.1</v>
      </c>
      <c r="H1435" s="215">
        <f t="shared" ref="H1435" si="982">G1435*F1435+F1435</f>
        <v>112.2</v>
      </c>
      <c r="I1435" s="221" t="s">
        <v>106</v>
      </c>
      <c r="J1435" s="223" t="s">
        <v>90</v>
      </c>
      <c r="K1435" s="223" t="s">
        <v>90</v>
      </c>
      <c r="L1435" s="224">
        <v>0</v>
      </c>
      <c r="M1435" s="203">
        <v>0</v>
      </c>
      <c r="N1435" s="203">
        <v>0</v>
      </c>
      <c r="O1435" s="203">
        <f t="shared" ref="O1435:O1438" si="983">H1435*M1435</f>
        <v>0</v>
      </c>
      <c r="P1435" s="203">
        <f t="shared" ref="P1435:P1438" si="984">H1435*N1435</f>
        <v>0</v>
      </c>
      <c r="Q1435" s="204">
        <f t="shared" ref="Q1435:Q1439" si="985">O1435+P1435</f>
        <v>0</v>
      </c>
      <c r="R1435" s="210"/>
    </row>
    <row r="1436" spans="1:18" s="173" customFormat="1" x14ac:dyDescent="0.3">
      <c r="A1436" s="209">
        <f>IF(F1436="","", COUNTA($F$17:F1436))</f>
        <v>1135</v>
      </c>
      <c r="B1436" s="178"/>
      <c r="C1436" s="178"/>
      <c r="D1436" s="179"/>
      <c r="E1436" s="226" t="s">
        <v>251</v>
      </c>
      <c r="F1436" s="222">
        <v>466</v>
      </c>
      <c r="G1436" s="432">
        <v>0.1</v>
      </c>
      <c r="H1436" s="264">
        <f>G1436*F1436+F1436</f>
        <v>512.6</v>
      </c>
      <c r="I1436" s="431" t="s">
        <v>122</v>
      </c>
      <c r="J1436" s="223" t="s">
        <v>90</v>
      </c>
      <c r="K1436" s="223" t="s">
        <v>90</v>
      </c>
      <c r="L1436" s="224">
        <v>0</v>
      </c>
      <c r="M1436" s="265">
        <v>0</v>
      </c>
      <c r="N1436" s="265">
        <v>0</v>
      </c>
      <c r="O1436" s="265">
        <f>H1436*M1436</f>
        <v>0</v>
      </c>
      <c r="P1436" s="265">
        <f>H1436*N1436</f>
        <v>0</v>
      </c>
      <c r="Q1436" s="266">
        <f t="shared" si="985"/>
        <v>0</v>
      </c>
      <c r="R1436" s="274"/>
    </row>
    <row r="1437" spans="1:18" s="173" customFormat="1" x14ac:dyDescent="0.3">
      <c r="A1437" s="209">
        <f>IF(F1437="","", COUNTA($F$17:F1437))</f>
        <v>1136</v>
      </c>
      <c r="B1437" s="178"/>
      <c r="C1437" s="178"/>
      <c r="D1437" s="179"/>
      <c r="E1437" s="226" t="s">
        <v>252</v>
      </c>
      <c r="F1437" s="222">
        <v>324</v>
      </c>
      <c r="G1437" s="432">
        <v>0.1</v>
      </c>
      <c r="H1437" s="264">
        <f>G1437*F1437+F1437</f>
        <v>356.4</v>
      </c>
      <c r="I1437" s="431" t="s">
        <v>122</v>
      </c>
      <c r="J1437" s="223" t="s">
        <v>90</v>
      </c>
      <c r="K1437" s="223" t="s">
        <v>90</v>
      </c>
      <c r="L1437" s="224">
        <v>0</v>
      </c>
      <c r="M1437" s="265">
        <v>0</v>
      </c>
      <c r="N1437" s="265">
        <v>0</v>
      </c>
      <c r="O1437" s="265">
        <f>H1437*M1437</f>
        <v>0</v>
      </c>
      <c r="P1437" s="265">
        <f>H1437*N1437</f>
        <v>0</v>
      </c>
      <c r="Q1437" s="266">
        <f t="shared" si="985"/>
        <v>0</v>
      </c>
      <c r="R1437" s="274"/>
    </row>
    <row r="1438" spans="1:18" s="173" customFormat="1" x14ac:dyDescent="0.3">
      <c r="A1438" s="209">
        <f>IF(F1438="","", COUNTA($F$17:F1438))</f>
        <v>1137</v>
      </c>
      <c r="B1438" s="178"/>
      <c r="C1438" s="178"/>
      <c r="D1438" s="179"/>
      <c r="E1438" s="226" t="s">
        <v>253</v>
      </c>
      <c r="F1438" s="222">
        <v>12</v>
      </c>
      <c r="G1438" s="272">
        <v>0</v>
      </c>
      <c r="H1438" s="264">
        <f t="shared" ref="H1438" si="986">F1438+G1438*F1438</f>
        <v>12</v>
      </c>
      <c r="I1438" s="263" t="s">
        <v>104</v>
      </c>
      <c r="J1438" s="223" t="s">
        <v>90</v>
      </c>
      <c r="K1438" s="223" t="s">
        <v>90</v>
      </c>
      <c r="L1438" s="224">
        <v>0</v>
      </c>
      <c r="M1438" s="265">
        <v>0</v>
      </c>
      <c r="N1438" s="265">
        <v>0</v>
      </c>
      <c r="O1438" s="265">
        <f t="shared" si="983"/>
        <v>0</v>
      </c>
      <c r="P1438" s="265">
        <f t="shared" si="984"/>
        <v>0</v>
      </c>
      <c r="Q1438" s="266">
        <f t="shared" si="985"/>
        <v>0</v>
      </c>
      <c r="R1438" s="274"/>
    </row>
    <row r="1439" spans="1:18" s="173" customFormat="1" x14ac:dyDescent="0.3">
      <c r="A1439" s="209">
        <f>IF(F1439="","", COUNTA($F$17:F1439))</f>
        <v>1138</v>
      </c>
      <c r="B1439" s="178"/>
      <c r="C1439" s="178"/>
      <c r="D1439" s="179"/>
      <c r="E1439" s="226" t="s">
        <v>254</v>
      </c>
      <c r="F1439" s="222">
        <v>766</v>
      </c>
      <c r="G1439" s="432">
        <v>0.1</v>
      </c>
      <c r="H1439" s="264">
        <f>G1439*F1439+F1439</f>
        <v>842.6</v>
      </c>
      <c r="I1439" s="431" t="s">
        <v>122</v>
      </c>
      <c r="J1439" s="223" t="s">
        <v>90</v>
      </c>
      <c r="K1439" s="223" t="s">
        <v>90</v>
      </c>
      <c r="L1439" s="224">
        <v>0</v>
      </c>
      <c r="M1439" s="265">
        <v>0</v>
      </c>
      <c r="N1439" s="265">
        <v>0</v>
      </c>
      <c r="O1439" s="265">
        <f>H1439*M1439</f>
        <v>0</v>
      </c>
      <c r="P1439" s="265">
        <f>H1439*N1439</f>
        <v>0</v>
      </c>
      <c r="Q1439" s="266">
        <f t="shared" si="985"/>
        <v>0</v>
      </c>
      <c r="R1439" s="274"/>
    </row>
    <row r="1440" spans="1:18" s="173" customFormat="1" x14ac:dyDescent="0.3">
      <c r="A1440" s="209">
        <f>IF(F1440="","", COUNTA($F$17:F1440))</f>
        <v>1139</v>
      </c>
      <c r="B1440" s="178"/>
      <c r="C1440" s="178"/>
      <c r="D1440" s="179"/>
      <c r="E1440" s="226" t="s">
        <v>255</v>
      </c>
      <c r="F1440" s="222">
        <v>45</v>
      </c>
      <c r="G1440" s="220">
        <v>0.1</v>
      </c>
      <c r="H1440" s="215">
        <f t="shared" ref="H1440" si="987">G1440*F1440+F1440</f>
        <v>49.5</v>
      </c>
      <c r="I1440" s="221" t="s">
        <v>106</v>
      </c>
      <c r="J1440" s="223" t="s">
        <v>90</v>
      </c>
      <c r="K1440" s="223" t="s">
        <v>90</v>
      </c>
      <c r="L1440" s="224">
        <v>0</v>
      </c>
      <c r="M1440" s="203">
        <v>0</v>
      </c>
      <c r="N1440" s="203">
        <v>0</v>
      </c>
      <c r="O1440" s="203">
        <f t="shared" ref="O1440" si="988">H1440*M1440</f>
        <v>0</v>
      </c>
      <c r="P1440" s="203">
        <f t="shared" ref="P1440" si="989">H1440*N1440</f>
        <v>0</v>
      </c>
      <c r="Q1440" s="204">
        <f t="shared" ref="Q1440:Q1441" si="990">O1440+P1440</f>
        <v>0</v>
      </c>
      <c r="R1440" s="210"/>
    </row>
    <row r="1441" spans="1:18" s="173" customFormat="1" x14ac:dyDescent="0.3">
      <c r="A1441" s="209">
        <f>IF(F1441="","", COUNTA($F$17:F1441))</f>
        <v>1140</v>
      </c>
      <c r="B1441" s="178"/>
      <c r="C1441" s="178"/>
      <c r="D1441" s="179"/>
      <c r="E1441" s="226" t="s">
        <v>256</v>
      </c>
      <c r="F1441" s="222">
        <v>434</v>
      </c>
      <c r="G1441" s="432">
        <v>0.1</v>
      </c>
      <c r="H1441" s="264">
        <f>G1441*F1441+F1441</f>
        <v>477.4</v>
      </c>
      <c r="I1441" s="431" t="s">
        <v>122</v>
      </c>
      <c r="J1441" s="223" t="s">
        <v>90</v>
      </c>
      <c r="K1441" s="223" t="s">
        <v>90</v>
      </c>
      <c r="L1441" s="224">
        <v>0</v>
      </c>
      <c r="M1441" s="265">
        <v>0</v>
      </c>
      <c r="N1441" s="265">
        <v>0</v>
      </c>
      <c r="O1441" s="265">
        <f>H1441*M1441</f>
        <v>0</v>
      </c>
      <c r="P1441" s="265">
        <f>H1441*N1441</f>
        <v>0</v>
      </c>
      <c r="Q1441" s="266">
        <f t="shared" si="990"/>
        <v>0</v>
      </c>
      <c r="R1441" s="274"/>
    </row>
    <row r="1442" spans="1:18" s="173" customFormat="1" x14ac:dyDescent="0.3">
      <c r="A1442" s="180"/>
      <c r="B1442" s="178"/>
      <c r="C1442" s="178"/>
      <c r="D1442" s="179"/>
      <c r="E1442" s="218" t="s">
        <v>267</v>
      </c>
      <c r="F1442" s="205"/>
      <c r="G1442" s="205"/>
      <c r="H1442" s="216"/>
      <c r="I1442" s="205"/>
      <c r="J1442" s="205"/>
      <c r="K1442" s="206"/>
      <c r="L1442" s="205"/>
      <c r="M1442" s="206"/>
      <c r="N1442" s="206"/>
      <c r="O1442" s="206"/>
      <c r="P1442" s="206"/>
      <c r="Q1442" s="207"/>
      <c r="R1442" s="211"/>
    </row>
    <row r="1443" spans="1:18" s="173" customFormat="1" x14ac:dyDescent="0.3">
      <c r="A1443" s="209">
        <f>IF(F1443="","", COUNTA($F$17:F1443))</f>
        <v>1141</v>
      </c>
      <c r="B1443" s="178"/>
      <c r="C1443" s="178"/>
      <c r="D1443" s="179"/>
      <c r="E1443" s="212" t="s">
        <v>268</v>
      </c>
      <c r="F1443" s="213">
        <v>1</v>
      </c>
      <c r="G1443" s="272">
        <v>0</v>
      </c>
      <c r="H1443" s="264">
        <f t="shared" ref="H1443:H1450" si="991">F1443+G1443*F1443</f>
        <v>1</v>
      </c>
      <c r="I1443" s="263" t="s">
        <v>104</v>
      </c>
      <c r="J1443" s="223" t="s">
        <v>90</v>
      </c>
      <c r="K1443" s="223" t="s">
        <v>90</v>
      </c>
      <c r="L1443" s="224">
        <v>0</v>
      </c>
      <c r="M1443" s="265">
        <v>0</v>
      </c>
      <c r="N1443" s="265">
        <v>0</v>
      </c>
      <c r="O1443" s="265">
        <f t="shared" ref="O1443:O1450" si="992">H1443*M1443</f>
        <v>0</v>
      </c>
      <c r="P1443" s="265">
        <f t="shared" ref="P1443:P1450" si="993">H1443*N1443</f>
        <v>0</v>
      </c>
      <c r="Q1443" s="266">
        <f t="shared" ref="Q1443:Q1451" si="994">O1443+P1443</f>
        <v>0</v>
      </c>
      <c r="R1443" s="274"/>
    </row>
    <row r="1444" spans="1:18" s="173" customFormat="1" x14ac:dyDescent="0.3">
      <c r="A1444" s="209">
        <f>IF(F1444="","", COUNTA($F$17:F1444))</f>
        <v>1142</v>
      </c>
      <c r="B1444" s="178"/>
      <c r="C1444" s="178"/>
      <c r="D1444" s="179"/>
      <c r="E1444" s="212" t="s">
        <v>269</v>
      </c>
      <c r="F1444" s="213">
        <v>5</v>
      </c>
      <c r="G1444" s="272">
        <v>0</v>
      </c>
      <c r="H1444" s="264">
        <f t="shared" si="991"/>
        <v>5</v>
      </c>
      <c r="I1444" s="263" t="s">
        <v>104</v>
      </c>
      <c r="J1444" s="223" t="s">
        <v>90</v>
      </c>
      <c r="K1444" s="223" t="s">
        <v>90</v>
      </c>
      <c r="L1444" s="224">
        <v>0</v>
      </c>
      <c r="M1444" s="265">
        <v>0</v>
      </c>
      <c r="N1444" s="265">
        <v>0</v>
      </c>
      <c r="O1444" s="265">
        <f t="shared" si="992"/>
        <v>0</v>
      </c>
      <c r="P1444" s="265">
        <f t="shared" si="993"/>
        <v>0</v>
      </c>
      <c r="Q1444" s="266">
        <f t="shared" si="994"/>
        <v>0</v>
      </c>
      <c r="R1444" s="274"/>
    </row>
    <row r="1445" spans="1:18" s="173" customFormat="1" x14ac:dyDescent="0.3">
      <c r="A1445" s="209">
        <f>IF(F1445="","", COUNTA($F$17:F1445))</f>
        <v>1143</v>
      </c>
      <c r="B1445" s="178"/>
      <c r="C1445" s="178"/>
      <c r="D1445" s="179"/>
      <c r="E1445" s="212" t="s">
        <v>270</v>
      </c>
      <c r="F1445" s="213">
        <v>2</v>
      </c>
      <c r="G1445" s="272">
        <v>0</v>
      </c>
      <c r="H1445" s="264">
        <f t="shared" si="991"/>
        <v>2</v>
      </c>
      <c r="I1445" s="263" t="s">
        <v>104</v>
      </c>
      <c r="J1445" s="223" t="s">
        <v>90</v>
      </c>
      <c r="K1445" s="223" t="s">
        <v>90</v>
      </c>
      <c r="L1445" s="224">
        <v>0</v>
      </c>
      <c r="M1445" s="265">
        <v>0</v>
      </c>
      <c r="N1445" s="265">
        <v>0</v>
      </c>
      <c r="O1445" s="265">
        <f t="shared" si="992"/>
        <v>0</v>
      </c>
      <c r="P1445" s="265">
        <f t="shared" si="993"/>
        <v>0</v>
      </c>
      <c r="Q1445" s="266">
        <f t="shared" si="994"/>
        <v>0</v>
      </c>
      <c r="R1445" s="274"/>
    </row>
    <row r="1446" spans="1:18" s="173" customFormat="1" x14ac:dyDescent="0.3">
      <c r="A1446" s="209">
        <f>IF(F1446="","", COUNTA($F$17:F1446))</f>
        <v>1144</v>
      </c>
      <c r="B1446" s="178"/>
      <c r="C1446" s="178"/>
      <c r="D1446" s="179"/>
      <c r="E1446" s="212" t="s">
        <v>271</v>
      </c>
      <c r="F1446" s="213">
        <v>1</v>
      </c>
      <c r="G1446" s="272">
        <v>0</v>
      </c>
      <c r="H1446" s="264">
        <f t="shared" si="991"/>
        <v>1</v>
      </c>
      <c r="I1446" s="263" t="s">
        <v>104</v>
      </c>
      <c r="J1446" s="223" t="s">
        <v>90</v>
      </c>
      <c r="K1446" s="223" t="s">
        <v>90</v>
      </c>
      <c r="L1446" s="224">
        <v>0</v>
      </c>
      <c r="M1446" s="265">
        <v>0</v>
      </c>
      <c r="N1446" s="265">
        <v>0</v>
      </c>
      <c r="O1446" s="265">
        <f t="shared" si="992"/>
        <v>0</v>
      </c>
      <c r="P1446" s="265">
        <f t="shared" si="993"/>
        <v>0</v>
      </c>
      <c r="Q1446" s="266">
        <f t="shared" si="994"/>
        <v>0</v>
      </c>
      <c r="R1446" s="274"/>
    </row>
    <row r="1447" spans="1:18" s="173" customFormat="1" x14ac:dyDescent="0.3">
      <c r="A1447" s="209">
        <f>IF(F1447="","", COUNTA($F$17:F1447))</f>
        <v>1145</v>
      </c>
      <c r="B1447" s="178"/>
      <c r="C1447" s="178"/>
      <c r="D1447" s="179"/>
      <c r="E1447" s="212" t="s">
        <v>272</v>
      </c>
      <c r="F1447" s="213">
        <v>1</v>
      </c>
      <c r="G1447" s="272">
        <v>0</v>
      </c>
      <c r="H1447" s="264">
        <f t="shared" si="991"/>
        <v>1</v>
      </c>
      <c r="I1447" s="263" t="s">
        <v>104</v>
      </c>
      <c r="J1447" s="223" t="s">
        <v>90</v>
      </c>
      <c r="K1447" s="223" t="s">
        <v>90</v>
      </c>
      <c r="L1447" s="224">
        <v>0</v>
      </c>
      <c r="M1447" s="265">
        <v>0</v>
      </c>
      <c r="N1447" s="265">
        <v>0</v>
      </c>
      <c r="O1447" s="265">
        <f t="shared" si="992"/>
        <v>0</v>
      </c>
      <c r="P1447" s="265">
        <f t="shared" si="993"/>
        <v>0</v>
      </c>
      <c r="Q1447" s="266">
        <f t="shared" si="994"/>
        <v>0</v>
      </c>
      <c r="R1447" s="274"/>
    </row>
    <row r="1448" spans="1:18" s="173" customFormat="1" x14ac:dyDescent="0.3">
      <c r="A1448" s="209">
        <f>IF(F1448="","", COUNTA($F$17:F1448))</f>
        <v>1146</v>
      </c>
      <c r="B1448" s="178"/>
      <c r="C1448" s="178"/>
      <c r="D1448" s="179"/>
      <c r="E1448" s="212" t="s">
        <v>273</v>
      </c>
      <c r="F1448" s="213">
        <v>11</v>
      </c>
      <c r="G1448" s="272">
        <v>0</v>
      </c>
      <c r="H1448" s="264">
        <f t="shared" si="991"/>
        <v>11</v>
      </c>
      <c r="I1448" s="263" t="s">
        <v>104</v>
      </c>
      <c r="J1448" s="223" t="s">
        <v>90</v>
      </c>
      <c r="K1448" s="223" t="s">
        <v>90</v>
      </c>
      <c r="L1448" s="224">
        <v>0</v>
      </c>
      <c r="M1448" s="265">
        <v>0</v>
      </c>
      <c r="N1448" s="265">
        <v>0</v>
      </c>
      <c r="O1448" s="265">
        <f t="shared" si="992"/>
        <v>0</v>
      </c>
      <c r="P1448" s="265">
        <f t="shared" si="993"/>
        <v>0</v>
      </c>
      <c r="Q1448" s="266">
        <f t="shared" si="994"/>
        <v>0</v>
      </c>
      <c r="R1448" s="274"/>
    </row>
    <row r="1449" spans="1:18" s="173" customFormat="1" x14ac:dyDescent="0.3">
      <c r="A1449" s="209">
        <f>IF(F1449="","", COUNTA($F$17:F1449))</f>
        <v>1147</v>
      </c>
      <c r="B1449" s="178"/>
      <c r="C1449" s="178"/>
      <c r="D1449" s="179"/>
      <c r="E1449" s="212" t="s">
        <v>274</v>
      </c>
      <c r="F1449" s="213">
        <v>1</v>
      </c>
      <c r="G1449" s="272">
        <v>0</v>
      </c>
      <c r="H1449" s="264">
        <f t="shared" si="991"/>
        <v>1</v>
      </c>
      <c r="I1449" s="263" t="s">
        <v>104</v>
      </c>
      <c r="J1449" s="223" t="s">
        <v>90</v>
      </c>
      <c r="K1449" s="223" t="s">
        <v>90</v>
      </c>
      <c r="L1449" s="224">
        <v>0</v>
      </c>
      <c r="M1449" s="265">
        <v>0</v>
      </c>
      <c r="N1449" s="265">
        <v>0</v>
      </c>
      <c r="O1449" s="265">
        <f t="shared" si="992"/>
        <v>0</v>
      </c>
      <c r="P1449" s="265">
        <f t="shared" si="993"/>
        <v>0</v>
      </c>
      <c r="Q1449" s="266">
        <f t="shared" si="994"/>
        <v>0</v>
      </c>
      <c r="R1449" s="274"/>
    </row>
    <row r="1450" spans="1:18" s="173" customFormat="1" x14ac:dyDescent="0.3">
      <c r="A1450" s="209">
        <f>IF(F1450="","", COUNTA($F$17:F1450))</f>
        <v>1148</v>
      </c>
      <c r="B1450" s="178"/>
      <c r="C1450" s="178"/>
      <c r="D1450" s="179"/>
      <c r="E1450" s="212" t="s">
        <v>275</v>
      </c>
      <c r="F1450" s="213">
        <v>3</v>
      </c>
      <c r="G1450" s="272">
        <v>0</v>
      </c>
      <c r="H1450" s="264">
        <f t="shared" si="991"/>
        <v>3</v>
      </c>
      <c r="I1450" s="263" t="s">
        <v>104</v>
      </c>
      <c r="J1450" s="223" t="s">
        <v>90</v>
      </c>
      <c r="K1450" s="223" t="s">
        <v>90</v>
      </c>
      <c r="L1450" s="224">
        <v>0</v>
      </c>
      <c r="M1450" s="265">
        <v>0</v>
      </c>
      <c r="N1450" s="265">
        <v>0</v>
      </c>
      <c r="O1450" s="265">
        <f t="shared" si="992"/>
        <v>0</v>
      </c>
      <c r="P1450" s="265">
        <f t="shared" si="993"/>
        <v>0</v>
      </c>
      <c r="Q1450" s="266">
        <f t="shared" si="994"/>
        <v>0</v>
      </c>
      <c r="R1450" s="274"/>
    </row>
    <row r="1451" spans="1:18" s="173" customFormat="1" x14ac:dyDescent="0.3">
      <c r="A1451" s="209">
        <f>IF(F1451="","", COUNTA($F$17:F1451))</f>
        <v>1149</v>
      </c>
      <c r="B1451" s="178"/>
      <c r="C1451" s="178"/>
      <c r="D1451" s="179"/>
      <c r="E1451" s="212" t="s">
        <v>276</v>
      </c>
      <c r="F1451" s="213">
        <v>58.72</v>
      </c>
      <c r="G1451" s="432">
        <v>0.1</v>
      </c>
      <c r="H1451" s="264">
        <f>G1451*F1451+F1451</f>
        <v>64.591999999999999</v>
      </c>
      <c r="I1451" s="431" t="s">
        <v>122</v>
      </c>
      <c r="J1451" s="223" t="s">
        <v>90</v>
      </c>
      <c r="K1451" s="223" t="s">
        <v>90</v>
      </c>
      <c r="L1451" s="224">
        <v>0</v>
      </c>
      <c r="M1451" s="265">
        <v>0</v>
      </c>
      <c r="N1451" s="265">
        <v>0</v>
      </c>
      <c r="O1451" s="265">
        <f>H1451*M1451</f>
        <v>0</v>
      </c>
      <c r="P1451" s="265">
        <f>H1451*N1451</f>
        <v>0</v>
      </c>
      <c r="Q1451" s="266">
        <f t="shared" si="994"/>
        <v>0</v>
      </c>
      <c r="R1451" s="274"/>
    </row>
    <row r="1452" spans="1:18" s="173" customFormat="1" x14ac:dyDescent="0.3">
      <c r="A1452" s="209">
        <f>IF(F1452="","", COUNTA($F$17:F1452))</f>
        <v>1150</v>
      </c>
      <c r="B1452" s="178"/>
      <c r="C1452" s="178"/>
      <c r="D1452" s="179"/>
      <c r="E1452" s="212" t="s">
        <v>277</v>
      </c>
      <c r="F1452" s="213">
        <v>1</v>
      </c>
      <c r="G1452" s="272">
        <v>0</v>
      </c>
      <c r="H1452" s="264">
        <f t="shared" ref="H1452" si="995">F1452+G1452*F1452</f>
        <v>1</v>
      </c>
      <c r="I1452" s="263" t="s">
        <v>104</v>
      </c>
      <c r="J1452" s="223" t="s">
        <v>90</v>
      </c>
      <c r="K1452" s="223" t="s">
        <v>90</v>
      </c>
      <c r="L1452" s="224">
        <v>0</v>
      </c>
      <c r="M1452" s="265">
        <v>0</v>
      </c>
      <c r="N1452" s="265">
        <v>0</v>
      </c>
      <c r="O1452" s="265">
        <f t="shared" ref="O1452" si="996">H1452*M1452</f>
        <v>0</v>
      </c>
      <c r="P1452" s="265">
        <f t="shared" ref="P1452" si="997">H1452*N1452</f>
        <v>0</v>
      </c>
      <c r="Q1452" s="266">
        <f t="shared" ref="Q1452" si="998">O1452+P1452</f>
        <v>0</v>
      </c>
      <c r="R1452" s="274"/>
    </row>
    <row r="1453" spans="1:18" x14ac:dyDescent="0.3">
      <c r="A1453" s="74"/>
      <c r="B1453" s="29"/>
      <c r="C1453" s="29"/>
      <c r="D1453" s="34"/>
      <c r="E1453" s="159"/>
      <c r="F1453" s="85"/>
      <c r="G1453" s="86"/>
      <c r="H1453" s="156"/>
      <c r="I1453" s="84"/>
      <c r="J1453" s="84"/>
      <c r="K1453" s="203"/>
      <c r="L1453" s="84"/>
      <c r="M1453" s="12"/>
      <c r="N1453" s="12"/>
      <c r="O1453" s="12"/>
      <c r="P1453" s="12"/>
      <c r="Q1453" s="13"/>
      <c r="R1453" s="75"/>
    </row>
    <row r="1454" spans="1:18" x14ac:dyDescent="0.3">
      <c r="A1454" s="74" t="str">
        <f>IF(F1454="","", COUNTA($F$29:F1454))</f>
        <v/>
      </c>
      <c r="B1454" s="29"/>
      <c r="C1454" s="29"/>
      <c r="D1454" s="34"/>
      <c r="E1454" s="159"/>
      <c r="F1454" s="155"/>
      <c r="G1454" s="155"/>
      <c r="H1454" s="156"/>
      <c r="I1454" s="155"/>
      <c r="J1454" s="10"/>
      <c r="K1454" s="203"/>
      <c r="L1454" s="10"/>
      <c r="M1454" s="12"/>
      <c r="N1454" s="12"/>
      <c r="O1454" s="12"/>
      <c r="P1454" s="12"/>
      <c r="Q1454" s="13"/>
      <c r="R1454" s="80"/>
    </row>
    <row r="1455" spans="1:18" ht="17.399999999999999" x14ac:dyDescent="0.3">
      <c r="A1455" s="77"/>
      <c r="B1455" s="14"/>
      <c r="C1455" s="14"/>
      <c r="D1455" s="15"/>
      <c r="E1455" s="434" t="s">
        <v>82</v>
      </c>
      <c r="F1455" s="152"/>
      <c r="G1455" s="152"/>
      <c r="H1455" s="157"/>
      <c r="I1455" s="152"/>
      <c r="J1455" s="16"/>
      <c r="K1455" s="434">
        <f>SUM(K1354:K1454)</f>
        <v>0</v>
      </c>
      <c r="L1455" s="16"/>
      <c r="M1455" s="95"/>
      <c r="N1455" s="95"/>
      <c r="O1455" s="435">
        <f>SUM(O1354:O1454)</f>
        <v>0</v>
      </c>
      <c r="P1455" s="435">
        <f>SUM(P1354:P1454)</f>
        <v>0</v>
      </c>
      <c r="Q1455" s="96"/>
      <c r="R1455" s="435">
        <f>SUM(Q1354:Q1454)</f>
        <v>0</v>
      </c>
    </row>
    <row r="1456" spans="1:18" x14ac:dyDescent="0.3">
      <c r="A1456" s="78"/>
      <c r="B1456" s="20"/>
      <c r="C1456" s="20"/>
      <c r="D1456" s="21"/>
      <c r="E1456" s="22"/>
      <c r="F1456" s="23"/>
      <c r="G1456" s="23"/>
      <c r="H1456" s="24"/>
      <c r="I1456" s="23"/>
      <c r="J1456" s="23"/>
      <c r="K1456" s="206"/>
      <c r="L1456" s="23"/>
      <c r="M1456" s="25"/>
      <c r="N1456" s="25"/>
      <c r="O1456" s="25"/>
      <c r="P1456" s="25"/>
      <c r="Q1456" s="26"/>
      <c r="R1456" s="79"/>
    </row>
    <row r="1457" spans="1:18" ht="17.399999999999999" x14ac:dyDescent="0.3">
      <c r="A1457" s="2" t="str">
        <f>IF(F1457="","", COUNTA($F$17:F1457))</f>
        <v/>
      </c>
      <c r="B1457" s="2"/>
      <c r="C1457" s="2"/>
      <c r="D1457" s="3">
        <v>330000</v>
      </c>
      <c r="E1457" s="4" t="s">
        <v>80</v>
      </c>
      <c r="F1457" s="4"/>
      <c r="G1457" s="4"/>
      <c r="H1457" s="4"/>
      <c r="I1457" s="5"/>
      <c r="J1457" s="5"/>
      <c r="K1457" s="202"/>
      <c r="L1457" s="5"/>
      <c r="M1457" s="5"/>
      <c r="N1457" s="5"/>
      <c r="O1457" s="5"/>
      <c r="P1457" s="5"/>
      <c r="Q1457" s="6"/>
      <c r="R1457" s="73"/>
    </row>
    <row r="1458" spans="1:18" s="198" customFormat="1" x14ac:dyDescent="0.3">
      <c r="A1458" s="199"/>
      <c r="B1458" s="183"/>
      <c r="C1458" s="183"/>
      <c r="D1458" s="200"/>
      <c r="E1458" s="218" t="s">
        <v>331</v>
      </c>
      <c r="F1458" s="205"/>
      <c r="G1458" s="205"/>
      <c r="H1458" s="216"/>
      <c r="I1458" s="205"/>
      <c r="J1458" s="205"/>
      <c r="K1458" s="206"/>
      <c r="L1458" s="205"/>
      <c r="M1458" s="206"/>
      <c r="N1458" s="206"/>
      <c r="O1458" s="206"/>
      <c r="P1458" s="206"/>
      <c r="Q1458" s="207"/>
      <c r="R1458" s="211"/>
    </row>
    <row r="1459" spans="1:18" s="198" customFormat="1" x14ac:dyDescent="0.3">
      <c r="A1459" s="209">
        <f>IF(F1459="","", COUNTA($F$17:F1459))</f>
        <v>1151</v>
      </c>
      <c r="B1459" s="183"/>
      <c r="C1459" s="183"/>
      <c r="D1459" s="200"/>
      <c r="E1459" s="217" t="s">
        <v>332</v>
      </c>
      <c r="F1459" s="213">
        <v>15</v>
      </c>
      <c r="G1459" s="272">
        <v>0</v>
      </c>
      <c r="H1459" s="264">
        <f t="shared" ref="H1459:H1460" si="999">F1459+G1459*F1459</f>
        <v>15</v>
      </c>
      <c r="I1459" s="263" t="s">
        <v>104</v>
      </c>
      <c r="J1459" s="223" t="s">
        <v>90</v>
      </c>
      <c r="K1459" s="223" t="s">
        <v>90</v>
      </c>
      <c r="L1459" s="224">
        <v>0</v>
      </c>
      <c r="M1459" s="265">
        <v>0</v>
      </c>
      <c r="N1459" s="265">
        <v>0</v>
      </c>
      <c r="O1459" s="265">
        <f t="shared" ref="O1459:O1460" si="1000">H1459*M1459</f>
        <v>0</v>
      </c>
      <c r="P1459" s="265">
        <f t="shared" ref="P1459:P1460" si="1001">H1459*N1459</f>
        <v>0</v>
      </c>
      <c r="Q1459" s="266">
        <f t="shared" ref="Q1459:Q1460" si="1002">O1459+P1459</f>
        <v>0</v>
      </c>
      <c r="R1459" s="274"/>
    </row>
    <row r="1460" spans="1:18" s="198" customFormat="1" x14ac:dyDescent="0.3">
      <c r="A1460" s="209">
        <f>IF(F1460="","", COUNTA($F$17:F1460))</f>
        <v>1152</v>
      </c>
      <c r="B1460" s="183"/>
      <c r="C1460" s="183"/>
      <c r="D1460" s="200"/>
      <c r="E1460" s="217" t="s">
        <v>333</v>
      </c>
      <c r="F1460" s="213">
        <v>9</v>
      </c>
      <c r="G1460" s="272">
        <v>0</v>
      </c>
      <c r="H1460" s="264">
        <f t="shared" si="999"/>
        <v>9</v>
      </c>
      <c r="I1460" s="263" t="s">
        <v>104</v>
      </c>
      <c r="J1460" s="223" t="s">
        <v>90</v>
      </c>
      <c r="K1460" s="223" t="s">
        <v>90</v>
      </c>
      <c r="L1460" s="224">
        <v>0</v>
      </c>
      <c r="M1460" s="265">
        <v>0</v>
      </c>
      <c r="N1460" s="265">
        <v>0</v>
      </c>
      <c r="O1460" s="265">
        <f t="shared" si="1000"/>
        <v>0</v>
      </c>
      <c r="P1460" s="265">
        <f t="shared" si="1001"/>
        <v>0</v>
      </c>
      <c r="Q1460" s="266">
        <f t="shared" si="1002"/>
        <v>0</v>
      </c>
      <c r="R1460" s="274"/>
    </row>
    <row r="1461" spans="1:18" s="198" customFormat="1" x14ac:dyDescent="0.3">
      <c r="A1461" s="199"/>
      <c r="B1461" s="183"/>
      <c r="C1461" s="183"/>
      <c r="D1461" s="200"/>
      <c r="E1461" s="218" t="s">
        <v>334</v>
      </c>
      <c r="F1461" s="205"/>
      <c r="G1461" s="205"/>
      <c r="H1461" s="216"/>
      <c r="I1461" s="205"/>
      <c r="J1461" s="205"/>
      <c r="K1461" s="206"/>
      <c r="L1461" s="205"/>
      <c r="M1461" s="206"/>
      <c r="N1461" s="206"/>
      <c r="O1461" s="206"/>
      <c r="P1461" s="206"/>
      <c r="Q1461" s="207"/>
      <c r="R1461" s="211"/>
    </row>
    <row r="1462" spans="1:18" s="198" customFormat="1" x14ac:dyDescent="0.3">
      <c r="A1462" s="209">
        <f>IF(F1462="","", COUNTA($F$17:F1462))</f>
        <v>1153</v>
      </c>
      <c r="B1462" s="183"/>
      <c r="C1462" s="183"/>
      <c r="D1462" s="200"/>
      <c r="E1462" s="217" t="s">
        <v>335</v>
      </c>
      <c r="F1462" s="213">
        <v>1658</v>
      </c>
      <c r="G1462" s="432">
        <v>0.1</v>
      </c>
      <c r="H1462" s="264">
        <f t="shared" ref="H1462:H1463" si="1003">G1462*F1462+F1462</f>
        <v>1823.8</v>
      </c>
      <c r="I1462" s="431" t="s">
        <v>122</v>
      </c>
      <c r="J1462" s="223" t="s">
        <v>90</v>
      </c>
      <c r="K1462" s="223" t="s">
        <v>90</v>
      </c>
      <c r="L1462" s="224">
        <v>0</v>
      </c>
      <c r="M1462" s="265">
        <v>0</v>
      </c>
      <c r="N1462" s="265">
        <v>0</v>
      </c>
      <c r="O1462" s="265">
        <f t="shared" ref="O1462:O1463" si="1004">H1462*M1462</f>
        <v>0</v>
      </c>
      <c r="P1462" s="265">
        <f t="shared" ref="P1462:P1463" si="1005">H1462*N1462</f>
        <v>0</v>
      </c>
      <c r="Q1462" s="266">
        <f t="shared" ref="Q1462:Q1463" si="1006">O1462+P1462</f>
        <v>0</v>
      </c>
      <c r="R1462" s="274"/>
    </row>
    <row r="1463" spans="1:18" s="198" customFormat="1" x14ac:dyDescent="0.3">
      <c r="A1463" s="209">
        <f>IF(F1463="","", COUNTA($F$17:F1463))</f>
        <v>1154</v>
      </c>
      <c r="B1463" s="183"/>
      <c r="C1463" s="183"/>
      <c r="D1463" s="200"/>
      <c r="E1463" s="217" t="s">
        <v>336</v>
      </c>
      <c r="F1463" s="213">
        <v>542</v>
      </c>
      <c r="G1463" s="432">
        <v>0.1</v>
      </c>
      <c r="H1463" s="264">
        <f t="shared" si="1003"/>
        <v>596.20000000000005</v>
      </c>
      <c r="I1463" s="431" t="s">
        <v>122</v>
      </c>
      <c r="J1463" s="223" t="s">
        <v>90</v>
      </c>
      <c r="K1463" s="223" t="s">
        <v>90</v>
      </c>
      <c r="L1463" s="224">
        <v>0</v>
      </c>
      <c r="M1463" s="265">
        <v>0</v>
      </c>
      <c r="N1463" s="265">
        <v>0</v>
      </c>
      <c r="O1463" s="265">
        <f t="shared" si="1004"/>
        <v>0</v>
      </c>
      <c r="P1463" s="265">
        <f t="shared" si="1005"/>
        <v>0</v>
      </c>
      <c r="Q1463" s="266">
        <f t="shared" si="1006"/>
        <v>0</v>
      </c>
      <c r="R1463" s="274"/>
    </row>
    <row r="1464" spans="1:18" s="198" customFormat="1" x14ac:dyDescent="0.3">
      <c r="A1464" s="209">
        <f>IF(F1464="","", COUNTA($F$17:F1464))</f>
        <v>1155</v>
      </c>
      <c r="B1464" s="183"/>
      <c r="C1464" s="183"/>
      <c r="D1464" s="200"/>
      <c r="E1464" s="217" t="s">
        <v>337</v>
      </c>
      <c r="F1464" s="213">
        <v>5</v>
      </c>
      <c r="G1464" s="272">
        <v>0</v>
      </c>
      <c r="H1464" s="264">
        <f t="shared" ref="H1464:H1466" si="1007">F1464+G1464*F1464</f>
        <v>5</v>
      </c>
      <c r="I1464" s="263" t="s">
        <v>104</v>
      </c>
      <c r="J1464" s="223" t="s">
        <v>90</v>
      </c>
      <c r="K1464" s="223" t="s">
        <v>90</v>
      </c>
      <c r="L1464" s="224">
        <v>0</v>
      </c>
      <c r="M1464" s="265">
        <v>0</v>
      </c>
      <c r="N1464" s="265">
        <v>0</v>
      </c>
      <c r="O1464" s="265">
        <f t="shared" ref="O1464:O1466" si="1008">H1464*M1464</f>
        <v>0</v>
      </c>
      <c r="P1464" s="265">
        <f t="shared" ref="P1464:P1466" si="1009">H1464*N1464</f>
        <v>0</v>
      </c>
      <c r="Q1464" s="266">
        <f t="shared" ref="Q1464:Q1466" si="1010">O1464+P1464</f>
        <v>0</v>
      </c>
      <c r="R1464" s="274"/>
    </row>
    <row r="1465" spans="1:18" s="198" customFormat="1" x14ac:dyDescent="0.3">
      <c r="A1465" s="209">
        <f>IF(F1465="","", COUNTA($F$17:F1465))</f>
        <v>1156</v>
      </c>
      <c r="B1465" s="183"/>
      <c r="C1465" s="183"/>
      <c r="D1465" s="200"/>
      <c r="E1465" s="217" t="s">
        <v>338</v>
      </c>
      <c r="F1465" s="213">
        <v>5</v>
      </c>
      <c r="G1465" s="272">
        <v>0</v>
      </c>
      <c r="H1465" s="264">
        <f t="shared" si="1007"/>
        <v>5</v>
      </c>
      <c r="I1465" s="263" t="s">
        <v>104</v>
      </c>
      <c r="J1465" s="223" t="s">
        <v>90</v>
      </c>
      <c r="K1465" s="223" t="s">
        <v>90</v>
      </c>
      <c r="L1465" s="224">
        <v>0</v>
      </c>
      <c r="M1465" s="265">
        <v>0</v>
      </c>
      <c r="N1465" s="265">
        <v>0</v>
      </c>
      <c r="O1465" s="265">
        <f t="shared" si="1008"/>
        <v>0</v>
      </c>
      <c r="P1465" s="265">
        <f t="shared" si="1009"/>
        <v>0</v>
      </c>
      <c r="Q1465" s="266">
        <f t="shared" si="1010"/>
        <v>0</v>
      </c>
      <c r="R1465" s="274"/>
    </row>
    <row r="1466" spans="1:18" s="198" customFormat="1" x14ac:dyDescent="0.3">
      <c r="A1466" s="209">
        <f>IF(F1466="","", COUNTA($F$17:F1466))</f>
        <v>1157</v>
      </c>
      <c r="B1466" s="183"/>
      <c r="C1466" s="183"/>
      <c r="D1466" s="200"/>
      <c r="E1466" s="217" t="s">
        <v>339</v>
      </c>
      <c r="F1466" s="213">
        <v>5</v>
      </c>
      <c r="G1466" s="272">
        <v>0</v>
      </c>
      <c r="H1466" s="264">
        <f t="shared" si="1007"/>
        <v>5</v>
      </c>
      <c r="I1466" s="263" t="s">
        <v>104</v>
      </c>
      <c r="J1466" s="223" t="s">
        <v>90</v>
      </c>
      <c r="K1466" s="223" t="s">
        <v>90</v>
      </c>
      <c r="L1466" s="224">
        <v>0</v>
      </c>
      <c r="M1466" s="265">
        <v>0</v>
      </c>
      <c r="N1466" s="265">
        <v>0</v>
      </c>
      <c r="O1466" s="265">
        <f t="shared" si="1008"/>
        <v>0</v>
      </c>
      <c r="P1466" s="265">
        <f t="shared" si="1009"/>
        <v>0</v>
      </c>
      <c r="Q1466" s="266">
        <f t="shared" si="1010"/>
        <v>0</v>
      </c>
      <c r="R1466" s="274"/>
    </row>
    <row r="1467" spans="1:18" s="198" customFormat="1" x14ac:dyDescent="0.3">
      <c r="A1467" s="199"/>
      <c r="B1467" s="183"/>
      <c r="C1467" s="183"/>
      <c r="D1467" s="200"/>
      <c r="E1467" s="218" t="s">
        <v>340</v>
      </c>
      <c r="F1467" s="205"/>
      <c r="G1467" s="205"/>
      <c r="H1467" s="216"/>
      <c r="I1467" s="205"/>
      <c r="J1467" s="205"/>
      <c r="K1467" s="206"/>
      <c r="L1467" s="205"/>
      <c r="M1467" s="206"/>
      <c r="N1467" s="206"/>
      <c r="O1467" s="206"/>
      <c r="P1467" s="206"/>
      <c r="Q1467" s="207"/>
      <c r="R1467" s="211"/>
    </row>
    <row r="1468" spans="1:18" s="198" customFormat="1" x14ac:dyDescent="0.3">
      <c r="A1468" s="209">
        <f>IF(F1468="","", COUNTA($F$17:F1468))</f>
        <v>1158</v>
      </c>
      <c r="B1468" s="183"/>
      <c r="C1468" s="183"/>
      <c r="D1468" s="200"/>
      <c r="E1468" s="217" t="s">
        <v>341</v>
      </c>
      <c r="F1468" s="213">
        <v>1</v>
      </c>
      <c r="G1468" s="272">
        <v>0</v>
      </c>
      <c r="H1468" s="264">
        <f t="shared" ref="H1468:H1469" si="1011">F1468+G1468*F1468</f>
        <v>1</v>
      </c>
      <c r="I1468" s="263" t="s">
        <v>104</v>
      </c>
      <c r="J1468" s="223" t="s">
        <v>90</v>
      </c>
      <c r="K1468" s="223" t="s">
        <v>90</v>
      </c>
      <c r="L1468" s="224">
        <v>0</v>
      </c>
      <c r="M1468" s="265">
        <v>0</v>
      </c>
      <c r="N1468" s="265">
        <v>0</v>
      </c>
      <c r="O1468" s="265">
        <f t="shared" ref="O1468:O1469" si="1012">H1468*M1468</f>
        <v>0</v>
      </c>
      <c r="P1468" s="265">
        <f t="shared" ref="P1468:P1469" si="1013">H1468*N1468</f>
        <v>0</v>
      </c>
      <c r="Q1468" s="266">
        <f t="shared" ref="Q1468:Q1470" si="1014">O1468+P1468</f>
        <v>0</v>
      </c>
      <c r="R1468" s="274"/>
    </row>
    <row r="1469" spans="1:18" s="198" customFormat="1" x14ac:dyDescent="0.3">
      <c r="A1469" s="209">
        <f>IF(F1469="","", COUNTA($F$17:F1469))</f>
        <v>1159</v>
      </c>
      <c r="B1469" s="183"/>
      <c r="C1469" s="183"/>
      <c r="D1469" s="200"/>
      <c r="E1469" s="217" t="s">
        <v>342</v>
      </c>
      <c r="F1469" s="213">
        <v>1</v>
      </c>
      <c r="G1469" s="272">
        <v>0</v>
      </c>
      <c r="H1469" s="264">
        <f t="shared" si="1011"/>
        <v>1</v>
      </c>
      <c r="I1469" s="263" t="s">
        <v>104</v>
      </c>
      <c r="J1469" s="223" t="s">
        <v>90</v>
      </c>
      <c r="K1469" s="223" t="s">
        <v>90</v>
      </c>
      <c r="L1469" s="224">
        <v>0</v>
      </c>
      <c r="M1469" s="265">
        <v>0</v>
      </c>
      <c r="N1469" s="265">
        <v>0</v>
      </c>
      <c r="O1469" s="265">
        <f t="shared" si="1012"/>
        <v>0</v>
      </c>
      <c r="P1469" s="265">
        <f t="shared" si="1013"/>
        <v>0</v>
      </c>
      <c r="Q1469" s="266">
        <f t="shared" si="1014"/>
        <v>0</v>
      </c>
      <c r="R1469" s="274"/>
    </row>
    <row r="1470" spans="1:18" s="198" customFormat="1" x14ac:dyDescent="0.3">
      <c r="A1470" s="209">
        <f>IF(F1470="","", COUNTA($F$17:F1470))</f>
        <v>1160</v>
      </c>
      <c r="B1470" s="183"/>
      <c r="C1470" s="183"/>
      <c r="D1470" s="200"/>
      <c r="E1470" s="217" t="s">
        <v>343</v>
      </c>
      <c r="F1470" s="213">
        <v>1874</v>
      </c>
      <c r="G1470" s="432">
        <v>0.1</v>
      </c>
      <c r="H1470" s="264">
        <f>G1470*F1470+F1470</f>
        <v>2061.4</v>
      </c>
      <c r="I1470" s="431" t="s">
        <v>122</v>
      </c>
      <c r="J1470" s="223" t="s">
        <v>90</v>
      </c>
      <c r="K1470" s="223" t="s">
        <v>90</v>
      </c>
      <c r="L1470" s="224">
        <v>0</v>
      </c>
      <c r="M1470" s="265">
        <v>0</v>
      </c>
      <c r="N1470" s="265">
        <v>0</v>
      </c>
      <c r="O1470" s="265">
        <f>H1470*M1470</f>
        <v>0</v>
      </c>
      <c r="P1470" s="265">
        <f>H1470*N1470</f>
        <v>0</v>
      </c>
      <c r="Q1470" s="266">
        <f t="shared" si="1014"/>
        <v>0</v>
      </c>
      <c r="R1470" s="274"/>
    </row>
    <row r="1471" spans="1:18" s="198" customFormat="1" x14ac:dyDescent="0.3">
      <c r="A1471" s="199"/>
      <c r="B1471" s="183"/>
      <c r="C1471" s="183"/>
      <c r="D1471" s="200"/>
      <c r="E1471" s="218" t="s">
        <v>344</v>
      </c>
      <c r="F1471" s="205"/>
      <c r="G1471" s="205"/>
      <c r="H1471" s="216"/>
      <c r="I1471" s="205"/>
      <c r="J1471" s="205"/>
      <c r="K1471" s="206"/>
      <c r="L1471" s="205"/>
      <c r="M1471" s="206"/>
      <c r="N1471" s="206"/>
      <c r="O1471" s="206"/>
      <c r="P1471" s="206"/>
      <c r="Q1471" s="207"/>
      <c r="R1471" s="211"/>
    </row>
    <row r="1472" spans="1:18" s="198" customFormat="1" x14ac:dyDescent="0.3">
      <c r="A1472" s="209">
        <f>IF(F1472="","", COUNTA($F$17:F1472))</f>
        <v>1161</v>
      </c>
      <c r="B1472" s="183"/>
      <c r="C1472" s="183"/>
      <c r="D1472" s="200"/>
      <c r="E1472" s="217" t="s">
        <v>345</v>
      </c>
      <c r="F1472" s="213">
        <v>1</v>
      </c>
      <c r="G1472" s="272">
        <v>0</v>
      </c>
      <c r="H1472" s="264">
        <f t="shared" ref="H1472" si="1015">F1472+G1472*F1472</f>
        <v>1</v>
      </c>
      <c r="I1472" s="263" t="s">
        <v>104</v>
      </c>
      <c r="J1472" s="223" t="s">
        <v>90</v>
      </c>
      <c r="K1472" s="223" t="s">
        <v>90</v>
      </c>
      <c r="L1472" s="224">
        <v>0</v>
      </c>
      <c r="M1472" s="265">
        <v>0</v>
      </c>
      <c r="N1472" s="265">
        <v>0</v>
      </c>
      <c r="O1472" s="265">
        <f t="shared" ref="O1472" si="1016">H1472*M1472</f>
        <v>0</v>
      </c>
      <c r="P1472" s="265">
        <f t="shared" ref="P1472" si="1017">H1472*N1472</f>
        <v>0</v>
      </c>
      <c r="Q1472" s="266">
        <f t="shared" ref="Q1472:Q1473" si="1018">O1472+P1472</f>
        <v>0</v>
      </c>
      <c r="R1472" s="274"/>
    </row>
    <row r="1473" spans="1:18" s="198" customFormat="1" x14ac:dyDescent="0.3">
      <c r="A1473" s="209">
        <f>IF(F1473="","", COUNTA($F$17:F1495))</f>
        <v>1181</v>
      </c>
      <c r="B1473" s="183"/>
      <c r="C1473" s="183"/>
      <c r="D1473" s="200"/>
      <c r="E1473" s="217" t="s">
        <v>346</v>
      </c>
      <c r="F1473" s="213">
        <v>32</v>
      </c>
      <c r="G1473" s="432">
        <v>0.1</v>
      </c>
      <c r="H1473" s="264">
        <f>G1473*F1473+F1473</f>
        <v>35.200000000000003</v>
      </c>
      <c r="I1473" s="431" t="s">
        <v>122</v>
      </c>
      <c r="J1473" s="223" t="s">
        <v>90</v>
      </c>
      <c r="K1473" s="223" t="s">
        <v>90</v>
      </c>
      <c r="L1473" s="224">
        <v>0</v>
      </c>
      <c r="M1473" s="265">
        <v>0</v>
      </c>
      <c r="N1473" s="265">
        <v>0</v>
      </c>
      <c r="O1473" s="265">
        <f>H1473*M1473</f>
        <v>0</v>
      </c>
      <c r="P1473" s="265">
        <f>H1473*N1473</f>
        <v>0</v>
      </c>
      <c r="Q1473" s="266">
        <f t="shared" si="1018"/>
        <v>0</v>
      </c>
      <c r="R1473" s="274"/>
    </row>
    <row r="1474" spans="1:18" s="198" customFormat="1" x14ac:dyDescent="0.3">
      <c r="A1474" s="199"/>
      <c r="B1474" s="183"/>
      <c r="C1474" s="183"/>
      <c r="D1474" s="200"/>
      <c r="E1474" s="218" t="s">
        <v>321</v>
      </c>
      <c r="F1474" s="205"/>
      <c r="G1474" s="205"/>
      <c r="H1474" s="216"/>
      <c r="I1474" s="205"/>
      <c r="J1474" s="205"/>
      <c r="K1474" s="206"/>
      <c r="L1474" s="205"/>
      <c r="M1474" s="206"/>
      <c r="N1474" s="206"/>
      <c r="O1474" s="206"/>
      <c r="P1474" s="206"/>
      <c r="Q1474" s="207"/>
      <c r="R1474" s="211"/>
    </row>
    <row r="1475" spans="1:18" s="198" customFormat="1" x14ac:dyDescent="0.3">
      <c r="A1475" s="209">
        <f>IF(F1475="","", COUNTA($F$17:F1475))</f>
        <v>1163</v>
      </c>
      <c r="B1475" s="183"/>
      <c r="C1475" s="183"/>
      <c r="D1475" s="200"/>
      <c r="E1475" s="212" t="s">
        <v>322</v>
      </c>
      <c r="F1475" s="213">
        <v>1324</v>
      </c>
      <c r="G1475" s="432">
        <v>0.1</v>
      </c>
      <c r="H1475" s="264">
        <f t="shared" ref="H1475:H1482" si="1019">G1475*F1475+F1475</f>
        <v>1456.4</v>
      </c>
      <c r="I1475" s="431" t="s">
        <v>122</v>
      </c>
      <c r="J1475" s="223" t="s">
        <v>90</v>
      </c>
      <c r="K1475" s="223" t="s">
        <v>90</v>
      </c>
      <c r="L1475" s="224">
        <v>0</v>
      </c>
      <c r="M1475" s="265">
        <v>0</v>
      </c>
      <c r="N1475" s="265">
        <v>0</v>
      </c>
      <c r="O1475" s="265">
        <f t="shared" ref="O1475:O1482" si="1020">H1475*M1475</f>
        <v>0</v>
      </c>
      <c r="P1475" s="265">
        <f t="shared" ref="P1475:P1482" si="1021">H1475*N1475</f>
        <v>0</v>
      </c>
      <c r="Q1475" s="266">
        <f t="shared" ref="Q1475:Q1482" si="1022">O1475+P1475</f>
        <v>0</v>
      </c>
      <c r="R1475" s="274"/>
    </row>
    <row r="1476" spans="1:18" s="198" customFormat="1" x14ac:dyDescent="0.3">
      <c r="A1476" s="209">
        <f>IF(F1476="","", COUNTA($F$17:F1476))</f>
        <v>1164</v>
      </c>
      <c r="B1476" s="183"/>
      <c r="C1476" s="183"/>
      <c r="D1476" s="200"/>
      <c r="E1476" s="217" t="s">
        <v>323</v>
      </c>
      <c r="F1476" s="213">
        <v>402</v>
      </c>
      <c r="G1476" s="432">
        <v>0.1</v>
      </c>
      <c r="H1476" s="264">
        <f t="shared" si="1019"/>
        <v>442.2</v>
      </c>
      <c r="I1476" s="431" t="s">
        <v>122</v>
      </c>
      <c r="J1476" s="223" t="s">
        <v>90</v>
      </c>
      <c r="K1476" s="223" t="s">
        <v>90</v>
      </c>
      <c r="L1476" s="224">
        <v>0</v>
      </c>
      <c r="M1476" s="265">
        <v>0</v>
      </c>
      <c r="N1476" s="265">
        <v>0</v>
      </c>
      <c r="O1476" s="265">
        <f t="shared" si="1020"/>
        <v>0</v>
      </c>
      <c r="P1476" s="265">
        <f t="shared" si="1021"/>
        <v>0</v>
      </c>
      <c r="Q1476" s="266">
        <f t="shared" si="1022"/>
        <v>0</v>
      </c>
      <c r="R1476" s="274"/>
    </row>
    <row r="1477" spans="1:18" s="198" customFormat="1" x14ac:dyDescent="0.3">
      <c r="A1477" s="209">
        <f>IF(F1477="","", COUNTA($F$17:F1477))</f>
        <v>1165</v>
      </c>
      <c r="B1477" s="183"/>
      <c r="C1477" s="183"/>
      <c r="D1477" s="200"/>
      <c r="E1477" s="217" t="s">
        <v>324</v>
      </c>
      <c r="F1477" s="213">
        <v>651</v>
      </c>
      <c r="G1477" s="432">
        <v>0.1</v>
      </c>
      <c r="H1477" s="264">
        <f t="shared" si="1019"/>
        <v>716.1</v>
      </c>
      <c r="I1477" s="431" t="s">
        <v>122</v>
      </c>
      <c r="J1477" s="223" t="s">
        <v>90</v>
      </c>
      <c r="K1477" s="223" t="s">
        <v>90</v>
      </c>
      <c r="L1477" s="224">
        <v>0</v>
      </c>
      <c r="M1477" s="265">
        <v>0</v>
      </c>
      <c r="N1477" s="265">
        <v>0</v>
      </c>
      <c r="O1477" s="265">
        <f t="shared" si="1020"/>
        <v>0</v>
      </c>
      <c r="P1477" s="265">
        <f t="shared" si="1021"/>
        <v>0</v>
      </c>
      <c r="Q1477" s="266">
        <f t="shared" si="1022"/>
        <v>0</v>
      </c>
      <c r="R1477" s="274"/>
    </row>
    <row r="1478" spans="1:18" s="198" customFormat="1" x14ac:dyDescent="0.3">
      <c r="A1478" s="209">
        <f>IF(F1478="","", COUNTA($F$17:F1478))</f>
        <v>1166</v>
      </c>
      <c r="B1478" s="183"/>
      <c r="C1478" s="183"/>
      <c r="D1478" s="200"/>
      <c r="E1478" s="217" t="s">
        <v>325</v>
      </c>
      <c r="F1478" s="213">
        <v>165</v>
      </c>
      <c r="G1478" s="432">
        <v>0.1</v>
      </c>
      <c r="H1478" s="264">
        <f t="shared" si="1019"/>
        <v>181.5</v>
      </c>
      <c r="I1478" s="431" t="s">
        <v>122</v>
      </c>
      <c r="J1478" s="223" t="s">
        <v>90</v>
      </c>
      <c r="K1478" s="223" t="s">
        <v>90</v>
      </c>
      <c r="L1478" s="224">
        <v>0</v>
      </c>
      <c r="M1478" s="265">
        <v>0</v>
      </c>
      <c r="N1478" s="265">
        <v>0</v>
      </c>
      <c r="O1478" s="265">
        <f t="shared" si="1020"/>
        <v>0</v>
      </c>
      <c r="P1478" s="265">
        <f t="shared" si="1021"/>
        <v>0</v>
      </c>
      <c r="Q1478" s="266">
        <f t="shared" si="1022"/>
        <v>0</v>
      </c>
      <c r="R1478" s="274"/>
    </row>
    <row r="1479" spans="1:18" s="198" customFormat="1" x14ac:dyDescent="0.3">
      <c r="A1479" s="209">
        <f>IF(F1479="","", COUNTA($F$17:F1479))</f>
        <v>1167</v>
      </c>
      <c r="B1479" s="183"/>
      <c r="C1479" s="183"/>
      <c r="D1479" s="200"/>
      <c r="E1479" s="217" t="s">
        <v>326</v>
      </c>
      <c r="F1479" s="213">
        <v>525</v>
      </c>
      <c r="G1479" s="432">
        <v>0.1</v>
      </c>
      <c r="H1479" s="264">
        <f t="shared" si="1019"/>
        <v>577.5</v>
      </c>
      <c r="I1479" s="431" t="s">
        <v>122</v>
      </c>
      <c r="J1479" s="223" t="s">
        <v>90</v>
      </c>
      <c r="K1479" s="223" t="s">
        <v>90</v>
      </c>
      <c r="L1479" s="224">
        <v>0</v>
      </c>
      <c r="M1479" s="265">
        <v>0</v>
      </c>
      <c r="N1479" s="265">
        <v>0</v>
      </c>
      <c r="O1479" s="265">
        <f t="shared" si="1020"/>
        <v>0</v>
      </c>
      <c r="P1479" s="265">
        <f t="shared" si="1021"/>
        <v>0</v>
      </c>
      <c r="Q1479" s="266">
        <f t="shared" si="1022"/>
        <v>0</v>
      </c>
      <c r="R1479" s="274"/>
    </row>
    <row r="1480" spans="1:18" s="198" customFormat="1" x14ac:dyDescent="0.3">
      <c r="A1480" s="209">
        <f>IF(F1480="","", COUNTA($F$17:F1480))</f>
        <v>1168</v>
      </c>
      <c r="B1480" s="183"/>
      <c r="C1480" s="183"/>
      <c r="D1480" s="200"/>
      <c r="E1480" s="217" t="s">
        <v>327</v>
      </c>
      <c r="F1480" s="213">
        <v>185</v>
      </c>
      <c r="G1480" s="432">
        <v>0.1</v>
      </c>
      <c r="H1480" s="264">
        <f t="shared" si="1019"/>
        <v>203.5</v>
      </c>
      <c r="I1480" s="431" t="s">
        <v>122</v>
      </c>
      <c r="J1480" s="223" t="s">
        <v>90</v>
      </c>
      <c r="K1480" s="223" t="s">
        <v>90</v>
      </c>
      <c r="L1480" s="224">
        <v>0</v>
      </c>
      <c r="M1480" s="265">
        <v>0</v>
      </c>
      <c r="N1480" s="265">
        <v>0</v>
      </c>
      <c r="O1480" s="265">
        <f t="shared" si="1020"/>
        <v>0</v>
      </c>
      <c r="P1480" s="265">
        <f t="shared" si="1021"/>
        <v>0</v>
      </c>
      <c r="Q1480" s="266">
        <f t="shared" si="1022"/>
        <v>0</v>
      </c>
      <c r="R1480" s="274"/>
    </row>
    <row r="1481" spans="1:18" s="198" customFormat="1" x14ac:dyDescent="0.3">
      <c r="A1481" s="209">
        <f>IF(F1481="","", COUNTA($F$17:F1481))</f>
        <v>1169</v>
      </c>
      <c r="B1481" s="183"/>
      <c r="C1481" s="183"/>
      <c r="D1481" s="200"/>
      <c r="E1481" s="217" t="s">
        <v>328</v>
      </c>
      <c r="F1481" s="213">
        <v>36</v>
      </c>
      <c r="G1481" s="432">
        <v>0.1</v>
      </c>
      <c r="H1481" s="264">
        <f t="shared" si="1019"/>
        <v>39.6</v>
      </c>
      <c r="I1481" s="431" t="s">
        <v>122</v>
      </c>
      <c r="J1481" s="223" t="s">
        <v>90</v>
      </c>
      <c r="K1481" s="223" t="s">
        <v>90</v>
      </c>
      <c r="L1481" s="224">
        <v>0</v>
      </c>
      <c r="M1481" s="265">
        <v>0</v>
      </c>
      <c r="N1481" s="265">
        <v>0</v>
      </c>
      <c r="O1481" s="265">
        <f t="shared" si="1020"/>
        <v>0</v>
      </c>
      <c r="P1481" s="265">
        <f t="shared" si="1021"/>
        <v>0</v>
      </c>
      <c r="Q1481" s="266">
        <f t="shared" si="1022"/>
        <v>0</v>
      </c>
      <c r="R1481" s="274"/>
    </row>
    <row r="1482" spans="1:18" s="198" customFormat="1" x14ac:dyDescent="0.3">
      <c r="A1482" s="209">
        <f>IF(F1482="","", COUNTA($F$17:F1482))</f>
        <v>1170</v>
      </c>
      <c r="B1482" s="183"/>
      <c r="C1482" s="183"/>
      <c r="D1482" s="200"/>
      <c r="E1482" s="217" t="s">
        <v>329</v>
      </c>
      <c r="F1482" s="213">
        <v>197</v>
      </c>
      <c r="G1482" s="432">
        <v>0.1</v>
      </c>
      <c r="H1482" s="264">
        <f t="shared" si="1019"/>
        <v>216.7</v>
      </c>
      <c r="I1482" s="431" t="s">
        <v>122</v>
      </c>
      <c r="J1482" s="223" t="s">
        <v>90</v>
      </c>
      <c r="K1482" s="223" t="s">
        <v>90</v>
      </c>
      <c r="L1482" s="224">
        <v>0</v>
      </c>
      <c r="M1482" s="265">
        <v>0</v>
      </c>
      <c r="N1482" s="265">
        <v>0</v>
      </c>
      <c r="O1482" s="265">
        <f t="shared" si="1020"/>
        <v>0</v>
      </c>
      <c r="P1482" s="265">
        <f t="shared" si="1021"/>
        <v>0</v>
      </c>
      <c r="Q1482" s="266">
        <f t="shared" si="1022"/>
        <v>0</v>
      </c>
      <c r="R1482" s="274"/>
    </row>
    <row r="1483" spans="1:18" x14ac:dyDescent="0.3">
      <c r="A1483" s="74"/>
      <c r="B1483" s="29"/>
      <c r="C1483" s="29"/>
      <c r="D1483" s="34"/>
      <c r="E1483" s="218" t="s">
        <v>365</v>
      </c>
      <c r="F1483" s="205"/>
      <c r="G1483" s="205"/>
      <c r="H1483" s="216"/>
      <c r="I1483" s="205"/>
      <c r="J1483" s="205"/>
      <c r="K1483" s="206"/>
      <c r="L1483" s="205"/>
      <c r="M1483" s="206"/>
      <c r="N1483" s="206"/>
      <c r="O1483" s="206"/>
      <c r="P1483" s="206"/>
      <c r="Q1483" s="207"/>
      <c r="R1483" s="211"/>
    </row>
    <row r="1484" spans="1:18" s="164" customFormat="1" x14ac:dyDescent="0.3">
      <c r="A1484" s="209">
        <f>IF(F1484="","", COUNTA($F$17:F1484))</f>
        <v>1171</v>
      </c>
      <c r="B1484" s="167"/>
      <c r="C1484" s="167"/>
      <c r="D1484" s="168"/>
      <c r="E1484" s="217" t="s">
        <v>367</v>
      </c>
      <c r="F1484" s="213">
        <v>1</v>
      </c>
      <c r="G1484" s="272">
        <v>0</v>
      </c>
      <c r="H1484" s="264">
        <f t="shared" ref="H1484:H1493" si="1023">F1484+G1484*F1484</f>
        <v>1</v>
      </c>
      <c r="I1484" s="263" t="s">
        <v>104</v>
      </c>
      <c r="J1484" s="223" t="s">
        <v>90</v>
      </c>
      <c r="K1484" s="223" t="s">
        <v>90</v>
      </c>
      <c r="L1484" s="224">
        <v>0</v>
      </c>
      <c r="M1484" s="265">
        <v>0</v>
      </c>
      <c r="N1484" s="265">
        <v>0</v>
      </c>
      <c r="O1484" s="265">
        <f t="shared" ref="O1484:O1493" si="1024">H1484*M1484</f>
        <v>0</v>
      </c>
      <c r="P1484" s="265">
        <f t="shared" ref="P1484:P1493" si="1025">H1484*N1484</f>
        <v>0</v>
      </c>
      <c r="Q1484" s="266">
        <f t="shared" ref="Q1484:Q1493" si="1026">O1484+P1484</f>
        <v>0</v>
      </c>
      <c r="R1484" s="274"/>
    </row>
    <row r="1485" spans="1:18" s="164" customFormat="1" x14ac:dyDescent="0.3">
      <c r="A1485" s="209">
        <f>IF(F1485="","", COUNTA($F$17:F1485))</f>
        <v>1172</v>
      </c>
      <c r="B1485" s="167"/>
      <c r="C1485" s="167"/>
      <c r="D1485" s="168"/>
      <c r="E1485" s="217" t="s">
        <v>368</v>
      </c>
      <c r="F1485" s="213">
        <v>6</v>
      </c>
      <c r="G1485" s="272">
        <v>0</v>
      </c>
      <c r="H1485" s="264">
        <f t="shared" si="1023"/>
        <v>6</v>
      </c>
      <c r="I1485" s="263" t="s">
        <v>104</v>
      </c>
      <c r="J1485" s="223" t="s">
        <v>90</v>
      </c>
      <c r="K1485" s="223" t="s">
        <v>90</v>
      </c>
      <c r="L1485" s="224">
        <v>0</v>
      </c>
      <c r="M1485" s="265">
        <v>0</v>
      </c>
      <c r="N1485" s="265">
        <v>0</v>
      </c>
      <c r="O1485" s="265">
        <f t="shared" si="1024"/>
        <v>0</v>
      </c>
      <c r="P1485" s="265">
        <f t="shared" si="1025"/>
        <v>0</v>
      </c>
      <c r="Q1485" s="266">
        <f t="shared" si="1026"/>
        <v>0</v>
      </c>
      <c r="R1485" s="274"/>
    </row>
    <row r="1486" spans="1:18" s="164" customFormat="1" x14ac:dyDescent="0.3">
      <c r="A1486" s="209">
        <f>IF(F1486="","", COUNTA($F$17:F1486))</f>
        <v>1173</v>
      </c>
      <c r="B1486" s="167"/>
      <c r="C1486" s="167"/>
      <c r="D1486" s="168"/>
      <c r="E1486" s="217" t="s">
        <v>369</v>
      </c>
      <c r="F1486" s="213">
        <v>33</v>
      </c>
      <c r="G1486" s="272">
        <v>0</v>
      </c>
      <c r="H1486" s="264">
        <f t="shared" si="1023"/>
        <v>33</v>
      </c>
      <c r="I1486" s="263" t="s">
        <v>104</v>
      </c>
      <c r="J1486" s="223" t="s">
        <v>90</v>
      </c>
      <c r="K1486" s="223" t="s">
        <v>90</v>
      </c>
      <c r="L1486" s="224">
        <v>0</v>
      </c>
      <c r="M1486" s="265">
        <v>0</v>
      </c>
      <c r="N1486" s="265">
        <v>0</v>
      </c>
      <c r="O1486" s="265">
        <f t="shared" si="1024"/>
        <v>0</v>
      </c>
      <c r="P1486" s="265">
        <f t="shared" si="1025"/>
        <v>0</v>
      </c>
      <c r="Q1486" s="266">
        <f t="shared" si="1026"/>
        <v>0</v>
      </c>
      <c r="R1486" s="274"/>
    </row>
    <row r="1487" spans="1:18" s="198" customFormat="1" x14ac:dyDescent="0.3">
      <c r="A1487" s="209">
        <f>IF(F1487="","", COUNTA($F$17:F1487))</f>
        <v>1174</v>
      </c>
      <c r="B1487" s="183"/>
      <c r="C1487" s="183"/>
      <c r="D1487" s="200"/>
      <c r="E1487" s="217" t="s">
        <v>370</v>
      </c>
      <c r="F1487" s="213">
        <v>59</v>
      </c>
      <c r="G1487" s="272">
        <v>0</v>
      </c>
      <c r="H1487" s="264">
        <f t="shared" si="1023"/>
        <v>59</v>
      </c>
      <c r="I1487" s="263" t="s">
        <v>104</v>
      </c>
      <c r="J1487" s="223" t="s">
        <v>90</v>
      </c>
      <c r="K1487" s="223" t="s">
        <v>90</v>
      </c>
      <c r="L1487" s="224">
        <v>0</v>
      </c>
      <c r="M1487" s="265">
        <v>0</v>
      </c>
      <c r="N1487" s="265">
        <v>0</v>
      </c>
      <c r="O1487" s="265">
        <f t="shared" si="1024"/>
        <v>0</v>
      </c>
      <c r="P1487" s="265">
        <f t="shared" si="1025"/>
        <v>0</v>
      </c>
      <c r="Q1487" s="266">
        <f t="shared" si="1026"/>
        <v>0</v>
      </c>
      <c r="R1487" s="274"/>
    </row>
    <row r="1488" spans="1:18" s="198" customFormat="1" x14ac:dyDescent="0.3">
      <c r="A1488" s="209">
        <f>IF(F1488="","", COUNTA($F$17:F1488))</f>
        <v>1175</v>
      </c>
      <c r="B1488" s="183"/>
      <c r="C1488" s="183"/>
      <c r="D1488" s="200"/>
      <c r="E1488" s="217" t="s">
        <v>371</v>
      </c>
      <c r="F1488" s="213">
        <v>4</v>
      </c>
      <c r="G1488" s="272">
        <v>0</v>
      </c>
      <c r="H1488" s="264">
        <f t="shared" si="1023"/>
        <v>4</v>
      </c>
      <c r="I1488" s="263" t="s">
        <v>104</v>
      </c>
      <c r="J1488" s="223" t="s">
        <v>90</v>
      </c>
      <c r="K1488" s="223" t="s">
        <v>90</v>
      </c>
      <c r="L1488" s="224">
        <v>0</v>
      </c>
      <c r="M1488" s="265">
        <v>0</v>
      </c>
      <c r="N1488" s="265">
        <v>0</v>
      </c>
      <c r="O1488" s="265">
        <f t="shared" si="1024"/>
        <v>0</v>
      </c>
      <c r="P1488" s="265">
        <f t="shared" si="1025"/>
        <v>0</v>
      </c>
      <c r="Q1488" s="266">
        <f t="shared" si="1026"/>
        <v>0</v>
      </c>
      <c r="R1488" s="274"/>
    </row>
    <row r="1489" spans="1:18" s="198" customFormat="1" x14ac:dyDescent="0.3">
      <c r="A1489" s="209">
        <f>IF(F1489="","", COUNTA($F$17:F1489))</f>
        <v>1176</v>
      </c>
      <c r="B1489" s="183"/>
      <c r="C1489" s="183"/>
      <c r="D1489" s="200"/>
      <c r="E1489" s="217" t="s">
        <v>372</v>
      </c>
      <c r="F1489" s="213">
        <v>6</v>
      </c>
      <c r="G1489" s="272">
        <v>0</v>
      </c>
      <c r="H1489" s="264">
        <f t="shared" si="1023"/>
        <v>6</v>
      </c>
      <c r="I1489" s="263" t="s">
        <v>104</v>
      </c>
      <c r="J1489" s="223" t="s">
        <v>90</v>
      </c>
      <c r="K1489" s="223" t="s">
        <v>90</v>
      </c>
      <c r="L1489" s="224">
        <v>0</v>
      </c>
      <c r="M1489" s="265">
        <v>0</v>
      </c>
      <c r="N1489" s="265">
        <v>0</v>
      </c>
      <c r="O1489" s="265">
        <f t="shared" si="1024"/>
        <v>0</v>
      </c>
      <c r="P1489" s="265">
        <f t="shared" si="1025"/>
        <v>0</v>
      </c>
      <c r="Q1489" s="266">
        <f t="shared" si="1026"/>
        <v>0</v>
      </c>
      <c r="R1489" s="274"/>
    </row>
    <row r="1490" spans="1:18" s="198" customFormat="1" x14ac:dyDescent="0.3">
      <c r="A1490" s="209">
        <f>IF(F1490="","", COUNTA($F$17:F1490))</f>
        <v>1177</v>
      </c>
      <c r="B1490" s="183"/>
      <c r="C1490" s="183"/>
      <c r="D1490" s="200"/>
      <c r="E1490" s="217" t="s">
        <v>373</v>
      </c>
      <c r="F1490" s="213">
        <v>1</v>
      </c>
      <c r="G1490" s="272">
        <v>0</v>
      </c>
      <c r="H1490" s="264">
        <f t="shared" si="1023"/>
        <v>1</v>
      </c>
      <c r="I1490" s="263" t="s">
        <v>104</v>
      </c>
      <c r="J1490" s="223" t="s">
        <v>90</v>
      </c>
      <c r="K1490" s="223" t="s">
        <v>90</v>
      </c>
      <c r="L1490" s="224">
        <v>0</v>
      </c>
      <c r="M1490" s="265">
        <v>0</v>
      </c>
      <c r="N1490" s="265">
        <v>0</v>
      </c>
      <c r="O1490" s="265">
        <f t="shared" si="1024"/>
        <v>0</v>
      </c>
      <c r="P1490" s="265">
        <f t="shared" si="1025"/>
        <v>0</v>
      </c>
      <c r="Q1490" s="266">
        <f t="shared" si="1026"/>
        <v>0</v>
      </c>
      <c r="R1490" s="274"/>
    </row>
    <row r="1491" spans="1:18" s="198" customFormat="1" x14ac:dyDescent="0.3">
      <c r="A1491" s="209">
        <f>IF(F1491="","", COUNTA($F$17:F1491))</f>
        <v>1178</v>
      </c>
      <c r="B1491" s="183"/>
      <c r="C1491" s="183"/>
      <c r="D1491" s="200"/>
      <c r="E1491" s="217" t="s">
        <v>374</v>
      </c>
      <c r="F1491" s="213">
        <v>3</v>
      </c>
      <c r="G1491" s="272">
        <v>0</v>
      </c>
      <c r="H1491" s="264">
        <f t="shared" si="1023"/>
        <v>3</v>
      </c>
      <c r="I1491" s="263" t="s">
        <v>104</v>
      </c>
      <c r="J1491" s="223" t="s">
        <v>90</v>
      </c>
      <c r="K1491" s="223" t="s">
        <v>90</v>
      </c>
      <c r="L1491" s="224">
        <v>0</v>
      </c>
      <c r="M1491" s="265">
        <v>0</v>
      </c>
      <c r="N1491" s="265">
        <v>0</v>
      </c>
      <c r="O1491" s="265">
        <f t="shared" si="1024"/>
        <v>0</v>
      </c>
      <c r="P1491" s="265">
        <f t="shared" si="1025"/>
        <v>0</v>
      </c>
      <c r="Q1491" s="266">
        <f t="shared" si="1026"/>
        <v>0</v>
      </c>
      <c r="R1491" s="274"/>
    </row>
    <row r="1492" spans="1:18" s="198" customFormat="1" x14ac:dyDescent="0.3">
      <c r="A1492" s="209">
        <f>IF(F1492="","", COUNTA($F$17:F1492))</f>
        <v>1179</v>
      </c>
      <c r="B1492" s="183"/>
      <c r="C1492" s="183"/>
      <c r="D1492" s="200"/>
      <c r="E1492" s="217" t="s">
        <v>375</v>
      </c>
      <c r="F1492" s="213">
        <v>2</v>
      </c>
      <c r="G1492" s="272">
        <v>0</v>
      </c>
      <c r="H1492" s="264">
        <f t="shared" si="1023"/>
        <v>2</v>
      </c>
      <c r="I1492" s="263" t="s">
        <v>104</v>
      </c>
      <c r="J1492" s="223" t="s">
        <v>90</v>
      </c>
      <c r="K1492" s="223" t="s">
        <v>90</v>
      </c>
      <c r="L1492" s="224">
        <v>0</v>
      </c>
      <c r="M1492" s="265">
        <v>0</v>
      </c>
      <c r="N1492" s="265">
        <v>0</v>
      </c>
      <c r="O1492" s="265">
        <f t="shared" si="1024"/>
        <v>0</v>
      </c>
      <c r="P1492" s="265">
        <f t="shared" si="1025"/>
        <v>0</v>
      </c>
      <c r="Q1492" s="266">
        <f t="shared" si="1026"/>
        <v>0</v>
      </c>
      <c r="R1492" s="274"/>
    </row>
    <row r="1493" spans="1:18" s="198" customFormat="1" x14ac:dyDescent="0.3">
      <c r="A1493" s="209">
        <f>IF(F1493="","", COUNTA($F$17:F1493))</f>
        <v>1180</v>
      </c>
      <c r="B1493" s="183"/>
      <c r="C1493" s="183"/>
      <c r="D1493" s="200"/>
      <c r="E1493" s="217" t="s">
        <v>376</v>
      </c>
      <c r="F1493" s="213">
        <v>4</v>
      </c>
      <c r="G1493" s="272">
        <v>0</v>
      </c>
      <c r="H1493" s="264">
        <f t="shared" si="1023"/>
        <v>4</v>
      </c>
      <c r="I1493" s="263" t="s">
        <v>104</v>
      </c>
      <c r="J1493" s="223" t="s">
        <v>90</v>
      </c>
      <c r="K1493" s="223" t="s">
        <v>90</v>
      </c>
      <c r="L1493" s="224">
        <v>0</v>
      </c>
      <c r="M1493" s="265">
        <v>0</v>
      </c>
      <c r="N1493" s="265">
        <v>0</v>
      </c>
      <c r="O1493" s="265">
        <f t="shared" si="1024"/>
        <v>0</v>
      </c>
      <c r="P1493" s="265">
        <f t="shared" si="1025"/>
        <v>0</v>
      </c>
      <c r="Q1493" s="266">
        <f t="shared" si="1026"/>
        <v>0</v>
      </c>
      <c r="R1493" s="274"/>
    </row>
    <row r="1494" spans="1:18" s="198" customFormat="1" x14ac:dyDescent="0.3">
      <c r="A1494" s="199"/>
      <c r="B1494" s="183"/>
      <c r="C1494" s="183"/>
      <c r="D1494" s="200"/>
      <c r="E1494" s="218" t="s">
        <v>164</v>
      </c>
      <c r="F1494" s="205"/>
      <c r="G1494" s="205"/>
      <c r="H1494" s="216"/>
      <c r="I1494" s="205"/>
      <c r="J1494" s="205"/>
      <c r="K1494" s="206"/>
      <c r="L1494" s="205"/>
      <c r="M1494" s="206"/>
      <c r="N1494" s="206"/>
      <c r="O1494" s="206"/>
      <c r="P1494" s="206"/>
      <c r="Q1494" s="207"/>
      <c r="R1494" s="211"/>
    </row>
    <row r="1495" spans="1:18" s="198" customFormat="1" x14ac:dyDescent="0.3">
      <c r="A1495" s="209">
        <f>IF(F1495="","", COUNTA($F$17:F1495))</f>
        <v>1181</v>
      </c>
      <c r="B1495" s="183"/>
      <c r="C1495" s="183"/>
      <c r="D1495" s="200"/>
      <c r="E1495" s="217" t="s">
        <v>330</v>
      </c>
      <c r="F1495" s="213">
        <v>1254</v>
      </c>
      <c r="G1495" s="432">
        <v>0.1</v>
      </c>
      <c r="H1495" s="264">
        <f>G1495*F1495+F1495</f>
        <v>1379.4</v>
      </c>
      <c r="I1495" s="431" t="s">
        <v>122</v>
      </c>
      <c r="J1495" s="223" t="s">
        <v>90</v>
      </c>
      <c r="K1495" s="223" t="s">
        <v>90</v>
      </c>
      <c r="L1495" s="224">
        <v>0</v>
      </c>
      <c r="M1495" s="265">
        <v>0</v>
      </c>
      <c r="N1495" s="265">
        <v>0</v>
      </c>
      <c r="O1495" s="265">
        <f>H1495*M1495</f>
        <v>0</v>
      </c>
      <c r="P1495" s="265">
        <f>H1495*N1495</f>
        <v>0</v>
      </c>
      <c r="Q1495" s="266">
        <f t="shared" ref="Q1495" si="1027">O1495+P1495</f>
        <v>0</v>
      </c>
      <c r="R1495" s="274"/>
    </row>
    <row r="1496" spans="1:18" s="198" customFormat="1" x14ac:dyDescent="0.3">
      <c r="A1496" s="199"/>
      <c r="B1496" s="183"/>
      <c r="C1496" s="183"/>
      <c r="D1496" s="200"/>
      <c r="E1496" s="218" t="s">
        <v>347</v>
      </c>
      <c r="F1496" s="205"/>
      <c r="G1496" s="205"/>
      <c r="H1496" s="216"/>
      <c r="I1496" s="205"/>
      <c r="J1496" s="205"/>
      <c r="K1496" s="206"/>
      <c r="L1496" s="205"/>
      <c r="M1496" s="206"/>
      <c r="N1496" s="206"/>
      <c r="O1496" s="206"/>
      <c r="P1496" s="206"/>
      <c r="Q1496" s="207"/>
      <c r="R1496" s="211"/>
    </row>
    <row r="1497" spans="1:18" s="198" customFormat="1" ht="78" x14ac:dyDescent="0.3">
      <c r="A1497" s="209">
        <f>IF(F1497="","", COUNTA($F$17:F1497))</f>
        <v>1182</v>
      </c>
      <c r="B1497" s="183"/>
      <c r="C1497" s="183"/>
      <c r="D1497" s="200"/>
      <c r="E1497" s="212" t="s">
        <v>348</v>
      </c>
      <c r="F1497" s="213">
        <v>11</v>
      </c>
      <c r="G1497" s="272">
        <v>0</v>
      </c>
      <c r="H1497" s="264">
        <f t="shared" ref="H1497:H1507" si="1028">F1497+G1497*F1497</f>
        <v>11</v>
      </c>
      <c r="I1497" s="263" t="s">
        <v>104</v>
      </c>
      <c r="J1497" s="223" t="s">
        <v>90</v>
      </c>
      <c r="K1497" s="223" t="s">
        <v>90</v>
      </c>
      <c r="L1497" s="224">
        <v>0</v>
      </c>
      <c r="M1497" s="265">
        <v>0</v>
      </c>
      <c r="N1497" s="265">
        <v>0</v>
      </c>
      <c r="O1497" s="265">
        <f t="shared" ref="O1497:O1507" si="1029">H1497*M1497</f>
        <v>0</v>
      </c>
      <c r="P1497" s="265">
        <f t="shared" ref="P1497:P1507" si="1030">H1497*N1497</f>
        <v>0</v>
      </c>
      <c r="Q1497" s="266">
        <f t="shared" ref="Q1497:Q1507" si="1031">O1497+P1497</f>
        <v>0</v>
      </c>
      <c r="R1497" s="274"/>
    </row>
    <row r="1498" spans="1:18" s="198" customFormat="1" ht="78" x14ac:dyDescent="0.3">
      <c r="A1498" s="209">
        <f>IF(F1498="","", COUNTA($F$17:F1498))</f>
        <v>1183</v>
      </c>
      <c r="B1498" s="183"/>
      <c r="C1498" s="183"/>
      <c r="D1498" s="200"/>
      <c r="E1498" s="212" t="s">
        <v>349</v>
      </c>
      <c r="F1498" s="213">
        <v>19</v>
      </c>
      <c r="G1498" s="272">
        <v>0</v>
      </c>
      <c r="H1498" s="264">
        <f t="shared" si="1028"/>
        <v>19</v>
      </c>
      <c r="I1498" s="263" t="s">
        <v>104</v>
      </c>
      <c r="J1498" s="223" t="s">
        <v>90</v>
      </c>
      <c r="K1498" s="223" t="s">
        <v>90</v>
      </c>
      <c r="L1498" s="224">
        <v>0</v>
      </c>
      <c r="M1498" s="265">
        <v>0</v>
      </c>
      <c r="N1498" s="265">
        <v>0</v>
      </c>
      <c r="O1498" s="265">
        <f t="shared" si="1029"/>
        <v>0</v>
      </c>
      <c r="P1498" s="265">
        <f t="shared" si="1030"/>
        <v>0</v>
      </c>
      <c r="Q1498" s="266">
        <f t="shared" si="1031"/>
        <v>0</v>
      </c>
      <c r="R1498" s="274"/>
    </row>
    <row r="1499" spans="1:18" s="198" customFormat="1" ht="78" x14ac:dyDescent="0.3">
      <c r="A1499" s="209">
        <f>IF(F1499="","", COUNTA($F$17:F1499))</f>
        <v>1184</v>
      </c>
      <c r="B1499" s="183"/>
      <c r="C1499" s="183"/>
      <c r="D1499" s="200"/>
      <c r="E1499" s="212" t="s">
        <v>350</v>
      </c>
      <c r="F1499" s="213">
        <v>14</v>
      </c>
      <c r="G1499" s="272">
        <v>0</v>
      </c>
      <c r="H1499" s="264">
        <f t="shared" si="1028"/>
        <v>14</v>
      </c>
      <c r="I1499" s="263" t="s">
        <v>104</v>
      </c>
      <c r="J1499" s="223" t="s">
        <v>90</v>
      </c>
      <c r="K1499" s="223" t="s">
        <v>90</v>
      </c>
      <c r="L1499" s="224">
        <v>0</v>
      </c>
      <c r="M1499" s="265">
        <v>0</v>
      </c>
      <c r="N1499" s="265">
        <v>0</v>
      </c>
      <c r="O1499" s="265">
        <f t="shared" si="1029"/>
        <v>0</v>
      </c>
      <c r="P1499" s="265">
        <f t="shared" si="1030"/>
        <v>0</v>
      </c>
      <c r="Q1499" s="266">
        <f t="shared" si="1031"/>
        <v>0</v>
      </c>
      <c r="R1499" s="274"/>
    </row>
    <row r="1500" spans="1:18" s="198" customFormat="1" ht="78" x14ac:dyDescent="0.3">
      <c r="A1500" s="209">
        <f>IF(F1500="","", COUNTA($F$17:F1500))</f>
        <v>1185</v>
      </c>
      <c r="B1500" s="183"/>
      <c r="C1500" s="183"/>
      <c r="D1500" s="200"/>
      <c r="E1500" s="230" t="s">
        <v>351</v>
      </c>
      <c r="F1500" s="177">
        <v>5</v>
      </c>
      <c r="G1500" s="272">
        <v>0</v>
      </c>
      <c r="H1500" s="264">
        <f t="shared" si="1028"/>
        <v>5</v>
      </c>
      <c r="I1500" s="263" t="s">
        <v>104</v>
      </c>
      <c r="J1500" s="223" t="s">
        <v>90</v>
      </c>
      <c r="K1500" s="223" t="s">
        <v>90</v>
      </c>
      <c r="L1500" s="224">
        <v>0</v>
      </c>
      <c r="M1500" s="265">
        <v>0</v>
      </c>
      <c r="N1500" s="265">
        <v>0</v>
      </c>
      <c r="O1500" s="265">
        <f t="shared" si="1029"/>
        <v>0</v>
      </c>
      <c r="P1500" s="265">
        <f t="shared" si="1030"/>
        <v>0</v>
      </c>
      <c r="Q1500" s="266">
        <f t="shared" si="1031"/>
        <v>0</v>
      </c>
      <c r="R1500" s="274"/>
    </row>
    <row r="1501" spans="1:18" s="198" customFormat="1" ht="78" x14ac:dyDescent="0.3">
      <c r="A1501" s="209">
        <f>IF(F1501="","", COUNTA($F$17:F1501))</f>
        <v>1186</v>
      </c>
      <c r="B1501" s="183"/>
      <c r="C1501" s="183"/>
      <c r="D1501" s="200"/>
      <c r="E1501" s="212" t="s">
        <v>352</v>
      </c>
      <c r="F1501" s="213">
        <v>7</v>
      </c>
      <c r="G1501" s="272">
        <v>0</v>
      </c>
      <c r="H1501" s="264">
        <f t="shared" si="1028"/>
        <v>7</v>
      </c>
      <c r="I1501" s="263" t="s">
        <v>104</v>
      </c>
      <c r="J1501" s="223" t="s">
        <v>90</v>
      </c>
      <c r="K1501" s="223" t="s">
        <v>90</v>
      </c>
      <c r="L1501" s="224">
        <v>0</v>
      </c>
      <c r="M1501" s="265">
        <v>0</v>
      </c>
      <c r="N1501" s="265">
        <v>0</v>
      </c>
      <c r="O1501" s="265">
        <f t="shared" si="1029"/>
        <v>0</v>
      </c>
      <c r="P1501" s="265">
        <f t="shared" si="1030"/>
        <v>0</v>
      </c>
      <c r="Q1501" s="266">
        <f t="shared" si="1031"/>
        <v>0</v>
      </c>
      <c r="R1501" s="274"/>
    </row>
    <row r="1502" spans="1:18" s="198" customFormat="1" ht="78" x14ac:dyDescent="0.3">
      <c r="A1502" s="209">
        <f>IF(F1502="","", COUNTA($F$17:F1502))</f>
        <v>1187</v>
      </c>
      <c r="B1502" s="183"/>
      <c r="C1502" s="183"/>
      <c r="D1502" s="200"/>
      <c r="E1502" s="212" t="s">
        <v>353</v>
      </c>
      <c r="F1502" s="213">
        <v>7</v>
      </c>
      <c r="G1502" s="272">
        <v>0</v>
      </c>
      <c r="H1502" s="264">
        <f t="shared" si="1028"/>
        <v>7</v>
      </c>
      <c r="I1502" s="263" t="s">
        <v>104</v>
      </c>
      <c r="J1502" s="223" t="s">
        <v>90</v>
      </c>
      <c r="K1502" s="223" t="s">
        <v>90</v>
      </c>
      <c r="L1502" s="224">
        <v>0</v>
      </c>
      <c r="M1502" s="265">
        <v>0</v>
      </c>
      <c r="N1502" s="265">
        <v>0</v>
      </c>
      <c r="O1502" s="265">
        <f t="shared" si="1029"/>
        <v>0</v>
      </c>
      <c r="P1502" s="265">
        <f t="shared" si="1030"/>
        <v>0</v>
      </c>
      <c r="Q1502" s="266">
        <f t="shared" si="1031"/>
        <v>0</v>
      </c>
      <c r="R1502" s="274"/>
    </row>
    <row r="1503" spans="1:18" s="198" customFormat="1" ht="78" x14ac:dyDescent="0.3">
      <c r="A1503" s="209">
        <f>IF(F1503="","", COUNTA($F$17:F1503))</f>
        <v>1188</v>
      </c>
      <c r="B1503" s="183"/>
      <c r="C1503" s="183"/>
      <c r="D1503" s="200"/>
      <c r="E1503" s="212" t="s">
        <v>354</v>
      </c>
      <c r="F1503" s="213">
        <v>21</v>
      </c>
      <c r="G1503" s="272">
        <v>0</v>
      </c>
      <c r="H1503" s="264">
        <f t="shared" si="1028"/>
        <v>21</v>
      </c>
      <c r="I1503" s="263" t="s">
        <v>104</v>
      </c>
      <c r="J1503" s="223" t="s">
        <v>90</v>
      </c>
      <c r="K1503" s="223" t="s">
        <v>90</v>
      </c>
      <c r="L1503" s="224">
        <v>0</v>
      </c>
      <c r="M1503" s="265">
        <v>0</v>
      </c>
      <c r="N1503" s="265">
        <v>0</v>
      </c>
      <c r="O1503" s="265">
        <f t="shared" si="1029"/>
        <v>0</v>
      </c>
      <c r="P1503" s="265">
        <f t="shared" si="1030"/>
        <v>0</v>
      </c>
      <c r="Q1503" s="266">
        <f t="shared" si="1031"/>
        <v>0</v>
      </c>
      <c r="R1503" s="274"/>
    </row>
    <row r="1504" spans="1:18" s="198" customFormat="1" ht="31.2" x14ac:dyDescent="0.3">
      <c r="A1504" s="209">
        <f>IF(F1504="","", COUNTA($F$17:F1504))</f>
        <v>1189</v>
      </c>
      <c r="B1504" s="183"/>
      <c r="C1504" s="183"/>
      <c r="D1504" s="200"/>
      <c r="E1504" s="212" t="s">
        <v>355</v>
      </c>
      <c r="F1504" s="213">
        <v>4</v>
      </c>
      <c r="G1504" s="272">
        <v>0</v>
      </c>
      <c r="H1504" s="264">
        <f t="shared" si="1028"/>
        <v>4</v>
      </c>
      <c r="I1504" s="263" t="s">
        <v>104</v>
      </c>
      <c r="J1504" s="223" t="s">
        <v>90</v>
      </c>
      <c r="K1504" s="223" t="s">
        <v>90</v>
      </c>
      <c r="L1504" s="224">
        <v>0</v>
      </c>
      <c r="M1504" s="265">
        <v>0</v>
      </c>
      <c r="N1504" s="265">
        <v>0</v>
      </c>
      <c r="O1504" s="265">
        <f t="shared" si="1029"/>
        <v>0</v>
      </c>
      <c r="P1504" s="265">
        <f t="shared" si="1030"/>
        <v>0</v>
      </c>
      <c r="Q1504" s="266">
        <f t="shared" si="1031"/>
        <v>0</v>
      </c>
      <c r="R1504" s="274"/>
    </row>
    <row r="1505" spans="1:18" s="198" customFormat="1" ht="31.2" x14ac:dyDescent="0.3">
      <c r="A1505" s="209">
        <f>IF(F1505="","", COUNTA($F$17:F1505))</f>
        <v>1190</v>
      </c>
      <c r="B1505" s="183"/>
      <c r="C1505" s="183"/>
      <c r="D1505" s="200"/>
      <c r="E1505" s="212" t="s">
        <v>356</v>
      </c>
      <c r="F1505" s="213">
        <v>3</v>
      </c>
      <c r="G1505" s="272">
        <v>0</v>
      </c>
      <c r="H1505" s="264">
        <f t="shared" si="1028"/>
        <v>3</v>
      </c>
      <c r="I1505" s="263" t="s">
        <v>104</v>
      </c>
      <c r="J1505" s="223" t="s">
        <v>90</v>
      </c>
      <c r="K1505" s="223" t="s">
        <v>90</v>
      </c>
      <c r="L1505" s="224">
        <v>0</v>
      </c>
      <c r="M1505" s="265">
        <v>0</v>
      </c>
      <c r="N1505" s="265">
        <v>0</v>
      </c>
      <c r="O1505" s="265">
        <f t="shared" si="1029"/>
        <v>0</v>
      </c>
      <c r="P1505" s="265">
        <f t="shared" si="1030"/>
        <v>0</v>
      </c>
      <c r="Q1505" s="266">
        <f t="shared" si="1031"/>
        <v>0</v>
      </c>
      <c r="R1505" s="274"/>
    </row>
    <row r="1506" spans="1:18" s="198" customFormat="1" ht="31.2" x14ac:dyDescent="0.3">
      <c r="A1506" s="209">
        <f>IF(F1506="","", COUNTA($F$17:F1506))</f>
        <v>1191</v>
      </c>
      <c r="B1506" s="183"/>
      <c r="C1506" s="183"/>
      <c r="D1506" s="200"/>
      <c r="E1506" s="212" t="s">
        <v>357</v>
      </c>
      <c r="F1506" s="213">
        <v>46</v>
      </c>
      <c r="G1506" s="272">
        <v>0</v>
      </c>
      <c r="H1506" s="264">
        <f t="shared" si="1028"/>
        <v>46</v>
      </c>
      <c r="I1506" s="263" t="s">
        <v>104</v>
      </c>
      <c r="J1506" s="223" t="s">
        <v>90</v>
      </c>
      <c r="K1506" s="223" t="s">
        <v>90</v>
      </c>
      <c r="L1506" s="224">
        <v>0</v>
      </c>
      <c r="M1506" s="265">
        <v>0</v>
      </c>
      <c r="N1506" s="265">
        <v>0</v>
      </c>
      <c r="O1506" s="265">
        <f t="shared" si="1029"/>
        <v>0</v>
      </c>
      <c r="P1506" s="265">
        <f t="shared" si="1030"/>
        <v>0</v>
      </c>
      <c r="Q1506" s="266">
        <f t="shared" si="1031"/>
        <v>0</v>
      </c>
      <c r="R1506" s="274"/>
    </row>
    <row r="1507" spans="1:18" s="198" customFormat="1" ht="31.2" x14ac:dyDescent="0.3">
      <c r="A1507" s="209">
        <f>IF(F1507="","", COUNTA($F$17:F1507))</f>
        <v>1192</v>
      </c>
      <c r="B1507" s="183"/>
      <c r="C1507" s="183"/>
      <c r="D1507" s="200"/>
      <c r="E1507" s="212" t="s">
        <v>358</v>
      </c>
      <c r="F1507" s="213">
        <v>12</v>
      </c>
      <c r="G1507" s="272">
        <v>0</v>
      </c>
      <c r="H1507" s="264">
        <f t="shared" si="1028"/>
        <v>12</v>
      </c>
      <c r="I1507" s="263" t="s">
        <v>104</v>
      </c>
      <c r="J1507" s="223" t="s">
        <v>90</v>
      </c>
      <c r="K1507" s="223" t="s">
        <v>90</v>
      </c>
      <c r="L1507" s="224">
        <v>0</v>
      </c>
      <c r="M1507" s="265">
        <v>0</v>
      </c>
      <c r="N1507" s="265">
        <v>0</v>
      </c>
      <c r="O1507" s="265">
        <f t="shared" si="1029"/>
        <v>0</v>
      </c>
      <c r="P1507" s="265">
        <f t="shared" si="1030"/>
        <v>0</v>
      </c>
      <c r="Q1507" s="266">
        <f t="shared" si="1031"/>
        <v>0</v>
      </c>
      <c r="R1507" s="274"/>
    </row>
    <row r="1508" spans="1:18" s="198" customFormat="1" x14ac:dyDescent="0.3">
      <c r="A1508" s="199"/>
      <c r="B1508" s="183"/>
      <c r="C1508" s="183"/>
      <c r="D1508" s="200"/>
      <c r="E1508" s="218" t="s">
        <v>366</v>
      </c>
      <c r="F1508" s="205"/>
      <c r="G1508" s="205"/>
      <c r="H1508" s="216"/>
      <c r="I1508" s="205"/>
      <c r="J1508" s="205"/>
      <c r="K1508" s="206"/>
      <c r="L1508" s="205"/>
      <c r="M1508" s="206"/>
      <c r="N1508" s="206"/>
      <c r="O1508" s="206"/>
      <c r="P1508" s="206"/>
      <c r="Q1508" s="207"/>
      <c r="R1508" s="211"/>
    </row>
    <row r="1509" spans="1:18" s="198" customFormat="1" ht="46.8" x14ac:dyDescent="0.3">
      <c r="A1509" s="209">
        <f>IF(F1509="","", COUNTA($F$17:F1509))</f>
        <v>1193</v>
      </c>
      <c r="B1509" s="183"/>
      <c r="C1509" s="183"/>
      <c r="D1509" s="200"/>
      <c r="E1509" s="230" t="s">
        <v>359</v>
      </c>
      <c r="F1509" s="177">
        <v>2</v>
      </c>
      <c r="G1509" s="272">
        <v>0</v>
      </c>
      <c r="H1509" s="264">
        <f t="shared" ref="H1509:H1511" si="1032">F1509+G1509*F1509</f>
        <v>2</v>
      </c>
      <c r="I1509" s="263" t="s">
        <v>104</v>
      </c>
      <c r="J1509" s="223" t="s">
        <v>90</v>
      </c>
      <c r="K1509" s="223" t="s">
        <v>90</v>
      </c>
      <c r="L1509" s="224">
        <v>0</v>
      </c>
      <c r="M1509" s="265">
        <v>0</v>
      </c>
      <c r="N1509" s="265">
        <v>0</v>
      </c>
      <c r="O1509" s="265">
        <f t="shared" ref="O1509:O1511" si="1033">H1509*M1509</f>
        <v>0</v>
      </c>
      <c r="P1509" s="265">
        <f t="shared" ref="P1509:P1511" si="1034">H1509*N1509</f>
        <v>0</v>
      </c>
      <c r="Q1509" s="266">
        <f t="shared" ref="Q1509:Q1511" si="1035">O1509+P1509</f>
        <v>0</v>
      </c>
      <c r="R1509" s="274"/>
    </row>
    <row r="1510" spans="1:18" s="198" customFormat="1" ht="46.8" x14ac:dyDescent="0.3">
      <c r="A1510" s="209">
        <f>IF(F1510="","", COUNTA($F$17:F1510))</f>
        <v>1194</v>
      </c>
      <c r="B1510" s="183"/>
      <c r="C1510" s="183"/>
      <c r="D1510" s="200"/>
      <c r="E1510" s="230" t="s">
        <v>360</v>
      </c>
      <c r="F1510" s="177">
        <v>2</v>
      </c>
      <c r="G1510" s="272">
        <v>0</v>
      </c>
      <c r="H1510" s="264">
        <f t="shared" si="1032"/>
        <v>2</v>
      </c>
      <c r="I1510" s="263" t="s">
        <v>104</v>
      </c>
      <c r="J1510" s="223" t="s">
        <v>90</v>
      </c>
      <c r="K1510" s="223" t="s">
        <v>90</v>
      </c>
      <c r="L1510" s="224">
        <v>0</v>
      </c>
      <c r="M1510" s="265">
        <v>0</v>
      </c>
      <c r="N1510" s="265">
        <v>0</v>
      </c>
      <c r="O1510" s="265">
        <f t="shared" si="1033"/>
        <v>0</v>
      </c>
      <c r="P1510" s="265">
        <f t="shared" si="1034"/>
        <v>0</v>
      </c>
      <c r="Q1510" s="266">
        <f t="shared" si="1035"/>
        <v>0</v>
      </c>
      <c r="R1510" s="274"/>
    </row>
    <row r="1511" spans="1:18" s="198" customFormat="1" x14ac:dyDescent="0.3">
      <c r="A1511" s="209">
        <f>IF(F1511="","", COUNTA($F$17:F1511))</f>
        <v>1195</v>
      </c>
      <c r="B1511" s="183"/>
      <c r="C1511" s="183"/>
      <c r="D1511" s="200"/>
      <c r="E1511" s="212" t="s">
        <v>361</v>
      </c>
      <c r="F1511" s="213">
        <v>1</v>
      </c>
      <c r="G1511" s="272">
        <v>0</v>
      </c>
      <c r="H1511" s="264">
        <f t="shared" si="1032"/>
        <v>1</v>
      </c>
      <c r="I1511" s="263" t="s">
        <v>104</v>
      </c>
      <c r="J1511" s="223" t="s">
        <v>90</v>
      </c>
      <c r="K1511" s="223" t="s">
        <v>90</v>
      </c>
      <c r="L1511" s="224">
        <v>0</v>
      </c>
      <c r="M1511" s="265">
        <v>0</v>
      </c>
      <c r="N1511" s="265">
        <v>0</v>
      </c>
      <c r="O1511" s="265">
        <f t="shared" si="1033"/>
        <v>0</v>
      </c>
      <c r="P1511" s="265">
        <f t="shared" si="1034"/>
        <v>0</v>
      </c>
      <c r="Q1511" s="266">
        <f t="shared" si="1035"/>
        <v>0</v>
      </c>
      <c r="R1511" s="274"/>
    </row>
    <row r="1512" spans="1:18" s="198" customFormat="1" x14ac:dyDescent="0.3">
      <c r="A1512" s="209">
        <f>IF(F1512="","", COUNTA($F$17:F1512))</f>
        <v>1196</v>
      </c>
      <c r="B1512" s="183"/>
      <c r="C1512" s="183"/>
      <c r="D1512" s="200"/>
      <c r="E1512" s="212" t="s">
        <v>362</v>
      </c>
      <c r="F1512" s="213">
        <v>1</v>
      </c>
      <c r="G1512" s="272">
        <v>0</v>
      </c>
      <c r="H1512" s="264">
        <f t="shared" ref="H1512" si="1036">F1512+G1512*F1512</f>
        <v>1</v>
      </c>
      <c r="I1512" s="263" t="s">
        <v>104</v>
      </c>
      <c r="J1512" s="223" t="s">
        <v>90</v>
      </c>
      <c r="K1512" s="223" t="s">
        <v>90</v>
      </c>
      <c r="L1512" s="224">
        <v>0</v>
      </c>
      <c r="M1512" s="265">
        <v>0</v>
      </c>
      <c r="N1512" s="265">
        <v>0</v>
      </c>
      <c r="O1512" s="265">
        <f t="shared" ref="O1512:O1515" si="1037">H1512*M1512</f>
        <v>0</v>
      </c>
      <c r="P1512" s="265">
        <f t="shared" ref="P1512:P1515" si="1038">H1512*N1512</f>
        <v>0</v>
      </c>
      <c r="Q1512" s="266">
        <f t="shared" ref="Q1512:Q1515" si="1039">O1512+P1512</f>
        <v>0</v>
      </c>
      <c r="R1512" s="274"/>
    </row>
    <row r="1513" spans="1:18" s="198" customFormat="1" x14ac:dyDescent="0.3">
      <c r="A1513" s="209">
        <f>IF(F1513="","", COUNTA($F$17:F1513))</f>
        <v>1197</v>
      </c>
      <c r="B1513" s="183"/>
      <c r="C1513" s="183"/>
      <c r="D1513" s="200"/>
      <c r="E1513" s="212" t="s">
        <v>363</v>
      </c>
      <c r="F1513" s="213">
        <v>1249</v>
      </c>
      <c r="G1513" s="432">
        <v>0.1</v>
      </c>
      <c r="H1513" s="264">
        <f t="shared" ref="H1513:H1515" si="1040">G1513*F1513+F1513</f>
        <v>1373.9</v>
      </c>
      <c r="I1513" s="431" t="s">
        <v>122</v>
      </c>
      <c r="J1513" s="223" t="s">
        <v>90</v>
      </c>
      <c r="K1513" s="223" t="s">
        <v>90</v>
      </c>
      <c r="L1513" s="224">
        <v>0</v>
      </c>
      <c r="M1513" s="265">
        <v>0</v>
      </c>
      <c r="N1513" s="265">
        <v>0</v>
      </c>
      <c r="O1513" s="265">
        <f t="shared" si="1037"/>
        <v>0</v>
      </c>
      <c r="P1513" s="265">
        <f t="shared" si="1038"/>
        <v>0</v>
      </c>
      <c r="Q1513" s="266">
        <f t="shared" si="1039"/>
        <v>0</v>
      </c>
      <c r="R1513" s="274"/>
    </row>
    <row r="1514" spans="1:18" s="198" customFormat="1" x14ac:dyDescent="0.3">
      <c r="A1514" s="209">
        <f>IF(F1514="","", COUNTA($F$17:F1514))</f>
        <v>1198</v>
      </c>
      <c r="B1514" s="183"/>
      <c r="C1514" s="183"/>
      <c r="D1514" s="200"/>
      <c r="E1514" s="212" t="s">
        <v>364</v>
      </c>
      <c r="F1514" s="213">
        <v>7200</v>
      </c>
      <c r="G1514" s="432">
        <v>0.1</v>
      </c>
      <c r="H1514" s="264">
        <f t="shared" si="1040"/>
        <v>7920</v>
      </c>
      <c r="I1514" s="431" t="s">
        <v>122</v>
      </c>
      <c r="J1514" s="223" t="s">
        <v>90</v>
      </c>
      <c r="K1514" s="223" t="s">
        <v>90</v>
      </c>
      <c r="L1514" s="224">
        <v>0</v>
      </c>
      <c r="M1514" s="265">
        <v>0</v>
      </c>
      <c r="N1514" s="265">
        <v>0</v>
      </c>
      <c r="O1514" s="265">
        <f t="shared" si="1037"/>
        <v>0</v>
      </c>
      <c r="P1514" s="265">
        <f t="shared" si="1038"/>
        <v>0</v>
      </c>
      <c r="Q1514" s="266">
        <f t="shared" si="1039"/>
        <v>0</v>
      </c>
      <c r="R1514" s="274"/>
    </row>
    <row r="1515" spans="1:18" s="198" customFormat="1" x14ac:dyDescent="0.3">
      <c r="A1515" s="209">
        <f>IF(F1515="","", COUNTA($F$17:F1515))</f>
        <v>1199</v>
      </c>
      <c r="B1515" s="183"/>
      <c r="C1515" s="183"/>
      <c r="D1515" s="200"/>
      <c r="E1515" s="212" t="s">
        <v>171</v>
      </c>
      <c r="F1515" s="213">
        <v>21600</v>
      </c>
      <c r="G1515" s="432">
        <v>0.1</v>
      </c>
      <c r="H1515" s="264">
        <f t="shared" si="1040"/>
        <v>23760</v>
      </c>
      <c r="I1515" s="431" t="s">
        <v>122</v>
      </c>
      <c r="J1515" s="223" t="s">
        <v>90</v>
      </c>
      <c r="K1515" s="223" t="s">
        <v>90</v>
      </c>
      <c r="L1515" s="224">
        <v>0</v>
      </c>
      <c r="M1515" s="265">
        <v>0</v>
      </c>
      <c r="N1515" s="265">
        <v>0</v>
      </c>
      <c r="O1515" s="265">
        <f t="shared" si="1037"/>
        <v>0</v>
      </c>
      <c r="P1515" s="265">
        <f t="shared" si="1038"/>
        <v>0</v>
      </c>
      <c r="Q1515" s="266">
        <f t="shared" si="1039"/>
        <v>0</v>
      </c>
      <c r="R1515" s="274"/>
    </row>
    <row r="1516" spans="1:18" x14ac:dyDescent="0.3">
      <c r="A1516" s="74" t="str">
        <f>IF(F1516="","", COUNTA($F$29:F1516))</f>
        <v/>
      </c>
      <c r="B1516" s="29"/>
      <c r="C1516" s="29"/>
      <c r="D1516" s="34"/>
      <c r="E1516" s="35"/>
      <c r="F1516" s="10"/>
      <c r="G1516" s="10"/>
      <c r="H1516" s="11"/>
      <c r="I1516" s="10"/>
      <c r="J1516" s="10"/>
      <c r="K1516" s="203"/>
      <c r="L1516" s="10"/>
      <c r="M1516" s="12"/>
      <c r="N1516" s="12"/>
      <c r="O1516" s="12"/>
      <c r="P1516" s="12"/>
      <c r="Q1516" s="13"/>
      <c r="R1516" s="80"/>
    </row>
    <row r="1517" spans="1:18" ht="17.399999999999999" x14ac:dyDescent="0.3">
      <c r="A1517" s="77"/>
      <c r="B1517" s="14"/>
      <c r="C1517" s="14"/>
      <c r="D1517" s="15"/>
      <c r="E1517" s="434" t="s">
        <v>81</v>
      </c>
      <c r="F1517" s="16"/>
      <c r="G1517" s="16"/>
      <c r="H1517" s="17"/>
      <c r="I1517" s="16"/>
      <c r="J1517" s="16"/>
      <c r="K1517" s="434">
        <f>SUM(K1474:K1516)</f>
        <v>0</v>
      </c>
      <c r="L1517" s="16"/>
      <c r="M1517" s="95"/>
      <c r="N1517" s="95"/>
      <c r="O1517" s="435">
        <f>SUM(O1474:O1516)</f>
        <v>0</v>
      </c>
      <c r="P1517" s="435">
        <f>SUM(P1474:P1516)</f>
        <v>0</v>
      </c>
      <c r="Q1517" s="96"/>
      <c r="R1517" s="435">
        <f>SUM(Q1474:Q1516)</f>
        <v>0</v>
      </c>
    </row>
    <row r="1518" spans="1:18" x14ac:dyDescent="0.3">
      <c r="A1518" s="78"/>
      <c r="B1518" s="20"/>
      <c r="C1518" s="20"/>
      <c r="D1518" s="21"/>
      <c r="E1518" s="22"/>
      <c r="F1518" s="23"/>
      <c r="G1518" s="23"/>
      <c r="H1518" s="24"/>
      <c r="I1518" s="23"/>
      <c r="J1518" s="23"/>
      <c r="K1518" s="206"/>
      <c r="L1518" s="23"/>
      <c r="M1518" s="25"/>
      <c r="N1518" s="25"/>
      <c r="O1518" s="25"/>
      <c r="P1518" s="25"/>
      <c r="Q1518" s="26"/>
      <c r="R1518" s="79"/>
    </row>
    <row r="1519" spans="1:18" x14ac:dyDescent="0.3">
      <c r="A1519" s="71"/>
      <c r="B1519" s="51"/>
      <c r="C1519" s="51"/>
      <c r="D1519" s="50"/>
      <c r="E1519" s="52"/>
      <c r="F1519" s="53"/>
      <c r="G1519" s="53"/>
      <c r="H1519" s="53"/>
      <c r="I1519" s="53"/>
      <c r="J1519" s="53"/>
      <c r="K1519" s="214"/>
      <c r="L1519" s="53"/>
      <c r="M1519" s="54"/>
      <c r="N1519" s="451"/>
      <c r="O1519" s="451"/>
      <c r="P1519" s="451"/>
      <c r="Q1519" s="451"/>
      <c r="R1519" s="452"/>
    </row>
    <row r="1520" spans="1:18" x14ac:dyDescent="0.3">
      <c r="A1520" s="453"/>
      <c r="B1520" s="454"/>
      <c r="C1520" s="454"/>
      <c r="D1520" s="454"/>
      <c r="E1520" s="454"/>
      <c r="F1520" s="454"/>
      <c r="G1520" s="454"/>
      <c r="H1520" s="454"/>
      <c r="I1520" s="454"/>
      <c r="J1520" s="454"/>
      <c r="K1520" s="454"/>
      <c r="L1520" s="454"/>
      <c r="M1520" s="454"/>
      <c r="N1520" s="454"/>
      <c r="O1520" s="454"/>
      <c r="P1520" s="454"/>
      <c r="Q1520" s="454"/>
      <c r="R1520" s="455"/>
    </row>
    <row r="1521" spans="1:18" ht="14.4" x14ac:dyDescent="0.3">
      <c r="A1521" s="462" t="s">
        <v>41</v>
      </c>
      <c r="B1521" s="462"/>
      <c r="C1521" s="462"/>
      <c r="D1521" s="462"/>
      <c r="E1521" s="462"/>
      <c r="F1521" s="462"/>
      <c r="G1521" s="462"/>
      <c r="H1521" s="462"/>
      <c r="I1521" s="462"/>
      <c r="J1521" s="440"/>
      <c r="K1521" s="441"/>
      <c r="L1521" s="440"/>
      <c r="M1521" s="441"/>
      <c r="N1521" s="441"/>
      <c r="O1521" s="441"/>
      <c r="P1521" s="441"/>
      <c r="Q1521" s="441">
        <f>SUM(Q16:Q1520)</f>
        <v>0</v>
      </c>
      <c r="R1521" s="441">
        <f>SUM(R16:R1520)</f>
        <v>0</v>
      </c>
    </row>
    <row r="1522" spans="1:18" ht="14.4" x14ac:dyDescent="0.3">
      <c r="A1522" s="462" t="s">
        <v>42</v>
      </c>
      <c r="B1522" s="462"/>
      <c r="C1522" s="462"/>
      <c r="D1522" s="462"/>
      <c r="E1522" s="462"/>
      <c r="F1522" s="462"/>
      <c r="G1522" s="462"/>
      <c r="H1522" s="462"/>
      <c r="I1522" s="462"/>
      <c r="J1522" s="440"/>
      <c r="K1522" s="441"/>
      <c r="L1522" s="440"/>
      <c r="M1522" s="442">
        <v>0.25</v>
      </c>
      <c r="N1522" s="441"/>
      <c r="O1522" s="441"/>
      <c r="P1522" s="441"/>
      <c r="Q1522" s="441">
        <f>M1522*Q1521</f>
        <v>0</v>
      </c>
      <c r="R1522" s="441">
        <f>M1522*R1521</f>
        <v>0</v>
      </c>
    </row>
    <row r="1523" spans="1:18" ht="14.4" x14ac:dyDescent="0.3">
      <c r="A1523" s="462" t="s">
        <v>43</v>
      </c>
      <c r="B1523" s="462"/>
      <c r="C1523" s="462"/>
      <c r="D1523" s="462"/>
      <c r="E1523" s="462"/>
      <c r="F1523" s="462"/>
      <c r="G1523" s="462"/>
      <c r="H1523" s="462"/>
      <c r="I1523" s="462"/>
      <c r="J1523" s="440"/>
      <c r="K1523" s="441"/>
      <c r="L1523" s="440"/>
      <c r="M1523" s="441"/>
      <c r="N1523" s="441"/>
      <c r="O1523" s="441"/>
      <c r="P1523" s="441"/>
      <c r="Q1523" s="441">
        <f>SUM(Q1521:Q1522)</f>
        <v>0</v>
      </c>
      <c r="R1523" s="441">
        <f>SUM(R1521:R1522)</f>
        <v>0</v>
      </c>
    </row>
    <row r="1524" spans="1:18" ht="14.4" x14ac:dyDescent="0.3">
      <c r="A1524" s="462"/>
      <c r="B1524" s="462"/>
      <c r="C1524" s="462"/>
      <c r="D1524" s="462"/>
      <c r="E1524" s="462"/>
      <c r="F1524" s="462"/>
      <c r="G1524" s="462"/>
      <c r="H1524" s="462"/>
      <c r="I1524" s="462"/>
      <c r="J1524" s="462"/>
      <c r="K1524" s="462"/>
      <c r="L1524" s="462"/>
      <c r="M1524" s="462"/>
      <c r="N1524" s="462"/>
      <c r="O1524" s="462"/>
      <c r="P1524" s="462"/>
      <c r="Q1524" s="462"/>
      <c r="R1524" s="462"/>
    </row>
    <row r="1525" spans="1:18" ht="14.4" customHeight="1" x14ac:dyDescent="0.3">
      <c r="A1525" s="463" t="s">
        <v>44</v>
      </c>
      <c r="B1525" s="464"/>
      <c r="C1525" s="464"/>
      <c r="D1525" s="464"/>
      <c r="E1525" s="464"/>
      <c r="F1525" s="464"/>
      <c r="G1525" s="464"/>
      <c r="H1525" s="464"/>
      <c r="I1525" s="464"/>
      <c r="J1525" s="464"/>
      <c r="K1525" s="464"/>
      <c r="L1525" s="464"/>
      <c r="M1525" s="464"/>
      <c r="N1525" s="464"/>
      <c r="O1525" s="464"/>
      <c r="P1525" s="464"/>
      <c r="Q1525" s="464"/>
      <c r="R1525" s="465"/>
    </row>
    <row r="1526" spans="1:18" ht="14.4" customHeight="1" thickBot="1" x14ac:dyDescent="0.35">
      <c r="A1526" s="466"/>
      <c r="B1526" s="467"/>
      <c r="C1526" s="467"/>
      <c r="D1526" s="467"/>
      <c r="E1526" s="467"/>
      <c r="F1526" s="467"/>
      <c r="G1526" s="467"/>
      <c r="H1526" s="467"/>
      <c r="I1526" s="467"/>
      <c r="J1526" s="467"/>
      <c r="K1526" s="467"/>
      <c r="L1526" s="467"/>
      <c r="M1526" s="467"/>
      <c r="N1526" s="467"/>
      <c r="O1526" s="467"/>
      <c r="P1526" s="467"/>
      <c r="Q1526" s="467"/>
      <c r="R1526" s="468"/>
    </row>
  </sheetData>
  <mergeCells count="18">
    <mergeCell ref="A1524:R1524"/>
    <mergeCell ref="A1521:I1521"/>
    <mergeCell ref="A1522:I1522"/>
    <mergeCell ref="A1523:I1523"/>
    <mergeCell ref="A1525:R1526"/>
    <mergeCell ref="A2:R2"/>
    <mergeCell ref="E12:R13"/>
    <mergeCell ref="N14:R14"/>
    <mergeCell ref="A1520:R1520"/>
    <mergeCell ref="G5:H5"/>
    <mergeCell ref="I5:R5"/>
    <mergeCell ref="G7:H7"/>
    <mergeCell ref="I7:R7"/>
    <mergeCell ref="G8:H8"/>
    <mergeCell ref="I8:R8"/>
    <mergeCell ref="A11:R11"/>
    <mergeCell ref="N1519:R1519"/>
    <mergeCell ref="E668:R66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469" t="s">
        <v>52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3" x14ac:dyDescent="0.3">
      <c r="A2" s="58" t="s">
        <v>53</v>
      </c>
      <c r="B2" s="474" t="s">
        <v>410</v>
      </c>
      <c r="C2" s="474"/>
      <c r="D2" s="474"/>
      <c r="E2" s="474"/>
      <c r="F2" s="474"/>
      <c r="G2" s="59"/>
      <c r="H2" s="59"/>
      <c r="I2" s="59"/>
      <c r="J2" s="60"/>
    </row>
    <row r="3" spans="1:13" x14ac:dyDescent="0.3">
      <c r="A3" s="58" t="s">
        <v>69</v>
      </c>
      <c r="B3" s="475"/>
      <c r="C3" s="475"/>
      <c r="D3" s="475"/>
      <c r="E3" s="475"/>
      <c r="F3" s="475"/>
      <c r="G3" s="61"/>
      <c r="H3" s="61"/>
      <c r="I3" s="61"/>
      <c r="J3" s="62"/>
    </row>
    <row r="4" spans="1:13" x14ac:dyDescent="0.3">
      <c r="A4" s="58" t="s">
        <v>70</v>
      </c>
      <c r="B4" s="475"/>
      <c r="C4" s="475"/>
      <c r="D4" s="475"/>
      <c r="E4" s="475"/>
      <c r="F4" s="475"/>
      <c r="G4" s="61"/>
      <c r="H4" s="61"/>
      <c r="I4" s="61"/>
      <c r="J4" s="62"/>
    </row>
    <row r="5" spans="1:13" x14ac:dyDescent="0.3">
      <c r="A5" s="58" t="s">
        <v>71</v>
      </c>
      <c r="B5" s="475"/>
      <c r="C5" s="475"/>
      <c r="D5" s="475"/>
      <c r="E5" s="475"/>
      <c r="F5" s="475"/>
      <c r="G5" s="61"/>
      <c r="H5" s="61"/>
      <c r="I5" s="61"/>
      <c r="J5" s="62"/>
    </row>
    <row r="6" spans="1:13" x14ac:dyDescent="0.3">
      <c r="A6" s="55"/>
      <c r="B6" s="56"/>
      <c r="C6" s="56"/>
      <c r="D6" s="61"/>
      <c r="E6" s="61"/>
      <c r="F6" s="61"/>
      <c r="G6" s="61"/>
      <c r="H6" s="61"/>
      <c r="I6" s="61"/>
      <c r="J6" s="62"/>
    </row>
    <row r="7" spans="1:13" x14ac:dyDescent="0.3">
      <c r="A7" s="55"/>
      <c r="B7" s="56"/>
      <c r="C7" s="56"/>
      <c r="D7" s="61"/>
      <c r="E7" s="61"/>
      <c r="F7" s="61"/>
      <c r="G7" s="61"/>
      <c r="H7" s="61"/>
      <c r="I7" s="61"/>
      <c r="J7" s="62"/>
    </row>
    <row r="8" spans="1:13" x14ac:dyDescent="0.3">
      <c r="A8" s="55"/>
      <c r="B8" s="56"/>
      <c r="C8" s="56"/>
      <c r="D8" s="61"/>
      <c r="E8" s="61"/>
      <c r="F8" s="61"/>
      <c r="G8" s="61"/>
      <c r="H8" s="61"/>
      <c r="I8" s="61"/>
      <c r="J8" s="62"/>
    </row>
    <row r="9" spans="1:13" x14ac:dyDescent="0.3">
      <c r="A9" s="443" t="s">
        <v>54</v>
      </c>
      <c r="B9" s="476"/>
      <c r="C9" s="477"/>
      <c r="D9" s="477"/>
      <c r="E9" s="478"/>
      <c r="F9" s="473">
        <f ca="1">TODAY()</f>
        <v>45680</v>
      </c>
      <c r="G9" s="473"/>
      <c r="H9" s="473"/>
      <c r="I9" s="473"/>
      <c r="J9" s="473"/>
      <c r="K9" s="42"/>
      <c r="L9" s="42"/>
      <c r="M9" s="42"/>
    </row>
    <row r="10" spans="1:13" x14ac:dyDescent="0.3">
      <c r="A10" s="443" t="s">
        <v>51</v>
      </c>
      <c r="B10" s="469" t="s">
        <v>8</v>
      </c>
      <c r="C10" s="469"/>
      <c r="D10" s="469"/>
      <c r="E10" s="469"/>
      <c r="F10" s="469"/>
      <c r="G10" s="444" t="s">
        <v>100</v>
      </c>
      <c r="H10" s="444" t="s">
        <v>101</v>
      </c>
      <c r="I10" s="444" t="s">
        <v>102</v>
      </c>
      <c r="J10" s="444" t="s">
        <v>103</v>
      </c>
    </row>
    <row r="11" spans="1:13" x14ac:dyDescent="0.3">
      <c r="A11" s="57">
        <v>10000</v>
      </c>
      <c r="B11" s="470" t="s">
        <v>55</v>
      </c>
      <c r="C11" s="471"/>
      <c r="D11" s="471"/>
      <c r="E11" s="471"/>
      <c r="F11" s="472"/>
      <c r="G11" s="233">
        <f>'TAKEOFF BREAKDOWN'!K27</f>
        <v>0</v>
      </c>
      <c r="H11" s="93">
        <f>'TAKEOFF BREAKDOWN'!O27</f>
        <v>0</v>
      </c>
      <c r="I11" s="93">
        <f>'TAKEOFF BREAKDOWN'!P27</f>
        <v>0</v>
      </c>
      <c r="J11" s="93">
        <f>I11+H11</f>
        <v>0</v>
      </c>
    </row>
    <row r="12" spans="1:13" x14ac:dyDescent="0.3">
      <c r="A12" s="57">
        <v>20000</v>
      </c>
      <c r="B12" s="470" t="s">
        <v>56</v>
      </c>
      <c r="C12" s="471"/>
      <c r="D12" s="471"/>
      <c r="E12" s="471"/>
      <c r="F12" s="472"/>
      <c r="G12" s="233">
        <f>'TAKEOFF BREAKDOWN'!K63</f>
        <v>0</v>
      </c>
      <c r="H12" s="93">
        <f>'TAKEOFF BREAKDOWN'!O63</f>
        <v>0</v>
      </c>
      <c r="I12" s="93">
        <f>'TAKEOFF BREAKDOWN'!P63</f>
        <v>0</v>
      </c>
      <c r="J12" s="93">
        <f t="shared" ref="J12:J32" si="0">I12+H12</f>
        <v>0</v>
      </c>
    </row>
    <row r="13" spans="1:13" x14ac:dyDescent="0.3">
      <c r="A13" s="57">
        <v>30000</v>
      </c>
      <c r="B13" s="470" t="s">
        <v>57</v>
      </c>
      <c r="C13" s="471"/>
      <c r="D13" s="471"/>
      <c r="E13" s="471"/>
      <c r="F13" s="472"/>
      <c r="G13" s="233">
        <f>'TAKEOFF BREAKDOWN'!K550</f>
        <v>0</v>
      </c>
      <c r="H13" s="93">
        <f>'TAKEOFF BREAKDOWN'!O550</f>
        <v>0</v>
      </c>
      <c r="I13" s="93">
        <f>'TAKEOFF BREAKDOWN'!P550</f>
        <v>0</v>
      </c>
      <c r="J13" s="93">
        <f t="shared" si="0"/>
        <v>0</v>
      </c>
    </row>
    <row r="14" spans="1:13" x14ac:dyDescent="0.3">
      <c r="A14" s="57">
        <v>40000</v>
      </c>
      <c r="B14" s="470" t="s">
        <v>74</v>
      </c>
      <c r="C14" s="471"/>
      <c r="D14" s="471"/>
      <c r="E14" s="471"/>
      <c r="F14" s="472"/>
      <c r="G14" s="233">
        <f>'TAKEOFF BREAKDOWN'!K580</f>
        <v>0</v>
      </c>
      <c r="H14" s="93">
        <f>'TAKEOFF BREAKDOWN'!O580</f>
        <v>0</v>
      </c>
      <c r="I14" s="93">
        <f>'TAKEOFF BREAKDOWN'!P580</f>
        <v>0</v>
      </c>
      <c r="J14" s="93">
        <f t="shared" si="0"/>
        <v>0</v>
      </c>
    </row>
    <row r="15" spans="1:13" x14ac:dyDescent="0.3">
      <c r="A15" s="57">
        <v>50000</v>
      </c>
      <c r="B15" s="470" t="s">
        <v>58</v>
      </c>
      <c r="C15" s="471"/>
      <c r="D15" s="471"/>
      <c r="E15" s="471"/>
      <c r="F15" s="472"/>
      <c r="G15" s="233">
        <f>'TAKEOFF BREAKDOWN'!K667</f>
        <v>0</v>
      </c>
      <c r="H15" s="93">
        <f>'TAKEOFF BREAKDOWN'!O667</f>
        <v>0</v>
      </c>
      <c r="I15" s="93">
        <f>'TAKEOFF BREAKDOWN'!P667</f>
        <v>0</v>
      </c>
      <c r="J15" s="93">
        <f t="shared" si="0"/>
        <v>0</v>
      </c>
    </row>
    <row r="16" spans="1:13" x14ac:dyDescent="0.3">
      <c r="A16" s="57">
        <v>60000</v>
      </c>
      <c r="B16" s="470" t="s">
        <v>59</v>
      </c>
      <c r="C16" s="471"/>
      <c r="D16" s="471"/>
      <c r="E16" s="471"/>
      <c r="F16" s="472"/>
      <c r="G16" s="233">
        <f>'TAKEOFF BREAKDOWN'!K712</f>
        <v>0</v>
      </c>
      <c r="H16" s="93">
        <f>'TAKEOFF BREAKDOWN'!O712</f>
        <v>0</v>
      </c>
      <c r="I16" s="93">
        <f>'TAKEOFF BREAKDOWN'!P712</f>
        <v>0</v>
      </c>
      <c r="J16" s="93">
        <f t="shared" si="0"/>
        <v>0</v>
      </c>
    </row>
    <row r="17" spans="1:13" x14ac:dyDescent="0.3">
      <c r="A17" s="57">
        <v>70000</v>
      </c>
      <c r="B17" s="470" t="s">
        <v>60</v>
      </c>
      <c r="C17" s="471"/>
      <c r="D17" s="471"/>
      <c r="E17" s="471"/>
      <c r="F17" s="472"/>
      <c r="G17" s="233">
        <f>'TAKEOFF BREAKDOWN'!K749</f>
        <v>0</v>
      </c>
      <c r="H17" s="93">
        <f>'TAKEOFF BREAKDOWN'!O749</f>
        <v>0</v>
      </c>
      <c r="I17" s="93">
        <f>'TAKEOFF BREAKDOWN'!P749</f>
        <v>0</v>
      </c>
      <c r="J17" s="93">
        <f t="shared" si="0"/>
        <v>0</v>
      </c>
    </row>
    <row r="18" spans="1:13" x14ac:dyDescent="0.3">
      <c r="A18" s="57">
        <v>80000</v>
      </c>
      <c r="B18" s="470" t="s">
        <v>61</v>
      </c>
      <c r="C18" s="471"/>
      <c r="D18" s="471"/>
      <c r="E18" s="471"/>
      <c r="F18" s="472"/>
      <c r="G18" s="233">
        <f>'TAKEOFF BREAKDOWN'!K817</f>
        <v>0</v>
      </c>
      <c r="H18" s="93">
        <f>'TAKEOFF BREAKDOWN'!O817</f>
        <v>0</v>
      </c>
      <c r="I18" s="93">
        <f>'TAKEOFF BREAKDOWN'!P817</f>
        <v>0</v>
      </c>
      <c r="J18" s="93">
        <f t="shared" si="0"/>
        <v>0</v>
      </c>
    </row>
    <row r="19" spans="1:13" x14ac:dyDescent="0.3">
      <c r="A19" s="57">
        <v>90000</v>
      </c>
      <c r="B19" s="470" t="s">
        <v>62</v>
      </c>
      <c r="C19" s="471"/>
      <c r="D19" s="471"/>
      <c r="E19" s="471"/>
      <c r="F19" s="472"/>
      <c r="G19" s="233">
        <f>'TAKEOFF BREAKDOWN'!K932</f>
        <v>0</v>
      </c>
      <c r="H19" s="93">
        <f>'TAKEOFF BREAKDOWN'!O932</f>
        <v>0</v>
      </c>
      <c r="I19" s="93">
        <f>'TAKEOFF BREAKDOWN'!P932</f>
        <v>0</v>
      </c>
      <c r="J19" s="93">
        <f t="shared" si="0"/>
        <v>0</v>
      </c>
      <c r="M19" t="s">
        <v>68</v>
      </c>
    </row>
    <row r="20" spans="1:13" x14ac:dyDescent="0.3">
      <c r="A20" s="57">
        <v>100000</v>
      </c>
      <c r="B20" s="470" t="s">
        <v>63</v>
      </c>
      <c r="C20" s="471"/>
      <c r="D20" s="471"/>
      <c r="E20" s="471"/>
      <c r="F20" s="472"/>
      <c r="G20" s="233">
        <f>'TAKEOFF BREAKDOWN'!K953</f>
        <v>0</v>
      </c>
      <c r="H20" s="93">
        <f>'TAKEOFF BREAKDOWN'!O953</f>
        <v>0</v>
      </c>
      <c r="I20" s="93">
        <f>'TAKEOFF BREAKDOWN'!P953</f>
        <v>0</v>
      </c>
      <c r="J20" s="93">
        <f t="shared" si="0"/>
        <v>0</v>
      </c>
    </row>
    <row r="21" spans="1:13" x14ac:dyDescent="0.3">
      <c r="A21" s="57">
        <v>110000</v>
      </c>
      <c r="B21" s="470" t="s">
        <v>77</v>
      </c>
      <c r="C21" s="471"/>
      <c r="D21" s="471"/>
      <c r="E21" s="471"/>
      <c r="F21" s="472"/>
      <c r="G21" s="233">
        <f>'TAKEOFF BREAKDOWN'!K968</f>
        <v>0</v>
      </c>
      <c r="H21" s="93">
        <f>'TAKEOFF BREAKDOWN'!O968</f>
        <v>0</v>
      </c>
      <c r="I21" s="93">
        <f>'TAKEOFF BREAKDOWN'!P968</f>
        <v>0</v>
      </c>
      <c r="J21" s="93">
        <f t="shared" si="0"/>
        <v>0</v>
      </c>
    </row>
    <row r="22" spans="1:13" s="234" customFormat="1" x14ac:dyDescent="0.3">
      <c r="A22" s="187">
        <v>120000</v>
      </c>
      <c r="B22" s="470" t="s">
        <v>403</v>
      </c>
      <c r="C22" s="471"/>
      <c r="D22" s="471"/>
      <c r="E22" s="471"/>
      <c r="F22" s="472"/>
      <c r="G22" s="233">
        <f>'TAKEOFF BREAKDOWN'!K975</f>
        <v>0</v>
      </c>
      <c r="H22" s="93">
        <f>'TAKEOFF BREAKDOWN'!O975</f>
        <v>0</v>
      </c>
      <c r="I22" s="93">
        <f>'TAKEOFF BREAKDOWN'!P975</f>
        <v>0</v>
      </c>
      <c r="J22" s="93">
        <f t="shared" ref="J22" si="1">I22+H22</f>
        <v>0</v>
      </c>
    </row>
    <row r="23" spans="1:13" s="234" customFormat="1" x14ac:dyDescent="0.3">
      <c r="A23" s="187">
        <v>140000</v>
      </c>
      <c r="B23" s="470" t="s">
        <v>404</v>
      </c>
      <c r="C23" s="471"/>
      <c r="D23" s="471"/>
      <c r="E23" s="471"/>
      <c r="F23" s="472"/>
      <c r="G23" s="233">
        <f>'TAKEOFF BREAKDOWN'!K982</f>
        <v>0</v>
      </c>
      <c r="H23" s="93">
        <f>'TAKEOFF BREAKDOWN'!O982</f>
        <v>0</v>
      </c>
      <c r="I23" s="93">
        <f>'TAKEOFF BREAKDOWN'!P982</f>
        <v>0</v>
      </c>
      <c r="J23" s="93">
        <f t="shared" ref="J23:J24" si="2">I23+H23</f>
        <v>0</v>
      </c>
    </row>
    <row r="24" spans="1:13" s="234" customFormat="1" x14ac:dyDescent="0.3">
      <c r="A24" s="187">
        <v>210000</v>
      </c>
      <c r="B24" s="470" t="s">
        <v>405</v>
      </c>
      <c r="C24" s="471"/>
      <c r="D24" s="471"/>
      <c r="E24" s="471"/>
      <c r="F24" s="472"/>
      <c r="G24" s="233">
        <f>'TAKEOFF BREAKDOWN'!K1028</f>
        <v>0</v>
      </c>
      <c r="H24" s="93">
        <f>'TAKEOFF BREAKDOWN'!O1028</f>
        <v>0</v>
      </c>
      <c r="I24" s="93">
        <f>'TAKEOFF BREAKDOWN'!P1028</f>
        <v>0</v>
      </c>
      <c r="J24" s="93">
        <f t="shared" si="2"/>
        <v>0</v>
      </c>
    </row>
    <row r="25" spans="1:13" x14ac:dyDescent="0.3">
      <c r="A25" s="57">
        <v>220000</v>
      </c>
      <c r="B25" s="470" t="s">
        <v>64</v>
      </c>
      <c r="C25" s="471"/>
      <c r="D25" s="471"/>
      <c r="E25" s="471"/>
      <c r="F25" s="472"/>
      <c r="G25" s="233">
        <f>'TAKEOFF BREAKDOWN'!K1079</f>
        <v>0</v>
      </c>
      <c r="H25" s="93">
        <f>'TAKEOFF BREAKDOWN'!O1079</f>
        <v>0</v>
      </c>
      <c r="I25" s="93">
        <f>'TAKEOFF BREAKDOWN'!P1079</f>
        <v>0</v>
      </c>
      <c r="J25" s="93">
        <f t="shared" si="0"/>
        <v>0</v>
      </c>
    </row>
    <row r="26" spans="1:13" x14ac:dyDescent="0.3">
      <c r="A26" s="57">
        <v>230000</v>
      </c>
      <c r="B26" s="470" t="s">
        <v>65</v>
      </c>
      <c r="C26" s="471"/>
      <c r="D26" s="471"/>
      <c r="E26" s="471"/>
      <c r="F26" s="472"/>
      <c r="G26" s="233">
        <f>'TAKEOFF BREAKDOWN'!K1165</f>
        <v>0</v>
      </c>
      <c r="H26" s="93">
        <f>'TAKEOFF BREAKDOWN'!O1165</f>
        <v>0</v>
      </c>
      <c r="I26" s="93">
        <f>'TAKEOFF BREAKDOWN'!P1165</f>
        <v>0</v>
      </c>
      <c r="J26" s="93">
        <f t="shared" si="0"/>
        <v>0</v>
      </c>
    </row>
    <row r="27" spans="1:13" x14ac:dyDescent="0.3">
      <c r="A27" s="57">
        <v>260000</v>
      </c>
      <c r="B27" s="470" t="s">
        <v>66</v>
      </c>
      <c r="C27" s="471"/>
      <c r="D27" s="471"/>
      <c r="E27" s="471"/>
      <c r="F27" s="472"/>
      <c r="G27" s="233">
        <f>'TAKEOFF BREAKDOWN'!K1266</f>
        <v>0</v>
      </c>
      <c r="H27" s="93">
        <f>'TAKEOFF BREAKDOWN'!O1266</f>
        <v>0</v>
      </c>
      <c r="I27" s="93">
        <f>'TAKEOFF BREAKDOWN'!P1266</f>
        <v>0</v>
      </c>
      <c r="J27" s="93">
        <f t="shared" si="0"/>
        <v>0</v>
      </c>
    </row>
    <row r="28" spans="1:13" s="234" customFormat="1" x14ac:dyDescent="0.3">
      <c r="A28" s="187">
        <v>270000</v>
      </c>
      <c r="B28" s="470" t="s">
        <v>406</v>
      </c>
      <c r="C28" s="471"/>
      <c r="D28" s="471"/>
      <c r="E28" s="471"/>
      <c r="F28" s="472"/>
      <c r="G28" s="233">
        <f>'TAKEOFF BREAKDOWN'!K1303</f>
        <v>0</v>
      </c>
      <c r="H28" s="93">
        <f>'TAKEOFF BREAKDOWN'!O1303</f>
        <v>0</v>
      </c>
      <c r="I28" s="93">
        <f>'TAKEOFF BREAKDOWN'!P1303</f>
        <v>0</v>
      </c>
      <c r="J28" s="93">
        <f t="shared" ref="J28" si="3">I28+H28</f>
        <v>0</v>
      </c>
    </row>
    <row r="29" spans="1:13" s="234" customFormat="1" x14ac:dyDescent="0.3">
      <c r="A29" s="187">
        <v>280000</v>
      </c>
      <c r="B29" s="470" t="s">
        <v>407</v>
      </c>
      <c r="C29" s="471"/>
      <c r="D29" s="471"/>
      <c r="E29" s="471"/>
      <c r="F29" s="472"/>
      <c r="G29" s="233">
        <f>'TAKEOFF BREAKDOWN'!K1339</f>
        <v>0</v>
      </c>
      <c r="H29" s="93">
        <f>'TAKEOFF BREAKDOWN'!O1339</f>
        <v>0</v>
      </c>
      <c r="I29" s="93">
        <f>'TAKEOFF BREAKDOWN'!P1339</f>
        <v>0</v>
      </c>
      <c r="J29" s="93">
        <f t="shared" ref="J29" si="4">I29+H29</f>
        <v>0</v>
      </c>
    </row>
    <row r="30" spans="1:13" x14ac:dyDescent="0.3">
      <c r="A30" s="57">
        <v>310000</v>
      </c>
      <c r="B30" s="470" t="s">
        <v>67</v>
      </c>
      <c r="C30" s="471"/>
      <c r="D30" s="471"/>
      <c r="E30" s="471"/>
      <c r="F30" s="472"/>
      <c r="G30" s="233">
        <f>'TAKEOFF BREAKDOWN'!K1351</f>
        <v>0</v>
      </c>
      <c r="H30" s="93">
        <f>'TAKEOFF BREAKDOWN'!O1351</f>
        <v>0</v>
      </c>
      <c r="I30" s="93">
        <f>'TAKEOFF BREAKDOWN'!P1351</f>
        <v>0</v>
      </c>
      <c r="J30" s="93">
        <f t="shared" si="0"/>
        <v>0</v>
      </c>
    </row>
    <row r="31" spans="1:13" x14ac:dyDescent="0.3">
      <c r="A31" s="57">
        <v>320000</v>
      </c>
      <c r="B31" s="470" t="s">
        <v>78</v>
      </c>
      <c r="C31" s="471"/>
      <c r="D31" s="471"/>
      <c r="E31" s="471"/>
      <c r="F31" s="472"/>
      <c r="G31" s="233">
        <f>'TAKEOFF BREAKDOWN'!K1455</f>
        <v>0</v>
      </c>
      <c r="H31" s="93">
        <f>'TAKEOFF BREAKDOWN'!O1455</f>
        <v>0</v>
      </c>
      <c r="I31" s="93">
        <f>'TAKEOFF BREAKDOWN'!P1455</f>
        <v>0</v>
      </c>
      <c r="J31" s="93">
        <f t="shared" si="0"/>
        <v>0</v>
      </c>
    </row>
    <row r="32" spans="1:13" x14ac:dyDescent="0.3">
      <c r="A32" s="57">
        <v>330000</v>
      </c>
      <c r="B32" s="470" t="s">
        <v>79</v>
      </c>
      <c r="C32" s="471"/>
      <c r="D32" s="471"/>
      <c r="E32" s="471"/>
      <c r="F32" s="472"/>
      <c r="G32" s="233">
        <f>'TAKEOFF BREAKDOWN'!K1517</f>
        <v>0</v>
      </c>
      <c r="H32" s="93">
        <f>'TAKEOFF BREAKDOWN'!O1517</f>
        <v>0</v>
      </c>
      <c r="I32" s="93">
        <f>'TAKEOFF BREAKDOWN'!P1517</f>
        <v>0</v>
      </c>
      <c r="J32" s="93">
        <f t="shared" si="0"/>
        <v>0</v>
      </c>
    </row>
    <row r="33" spans="1:10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x14ac:dyDescent="0.3">
      <c r="A34" s="469" t="s">
        <v>41</v>
      </c>
      <c r="B34" s="469"/>
      <c r="C34" s="469"/>
      <c r="D34" s="469"/>
      <c r="E34" s="469"/>
      <c r="F34" s="443"/>
      <c r="G34" s="445" t="s">
        <v>90</v>
      </c>
      <c r="H34" s="446">
        <f>SUM(H11:H32)</f>
        <v>0</v>
      </c>
      <c r="I34" s="446">
        <f>SUM(I11:I32)</f>
        <v>0</v>
      </c>
      <c r="J34" s="446">
        <f>SUM(J11:J32)</f>
        <v>0</v>
      </c>
    </row>
    <row r="35" spans="1:10" x14ac:dyDescent="0.3">
      <c r="A35" s="469" t="s">
        <v>42</v>
      </c>
      <c r="B35" s="469"/>
      <c r="C35" s="469"/>
      <c r="D35" s="469"/>
      <c r="E35" s="469"/>
      <c r="F35" s="447">
        <v>0.25</v>
      </c>
      <c r="G35" s="446"/>
      <c r="H35" s="446"/>
      <c r="I35" s="446">
        <f>F35*J34</f>
        <v>0</v>
      </c>
      <c r="J35" s="446">
        <f>I35</f>
        <v>0</v>
      </c>
    </row>
    <row r="36" spans="1:10" x14ac:dyDescent="0.3">
      <c r="A36" s="469" t="s">
        <v>43</v>
      </c>
      <c r="B36" s="469"/>
      <c r="C36" s="469"/>
      <c r="D36" s="469"/>
      <c r="E36" s="469"/>
      <c r="F36" s="443"/>
      <c r="G36" s="446"/>
      <c r="H36" s="446"/>
      <c r="I36" s="446"/>
      <c r="J36" s="446">
        <f>J34+J35</f>
        <v>0</v>
      </c>
    </row>
  </sheetData>
  <mergeCells count="33">
    <mergeCell ref="B23:F23"/>
    <mergeCell ref="B24:F24"/>
    <mergeCell ref="B22:F22"/>
    <mergeCell ref="A36:E36"/>
    <mergeCell ref="A35:E35"/>
    <mergeCell ref="A34:E34"/>
    <mergeCell ref="B30:F30"/>
    <mergeCell ref="B31:F31"/>
    <mergeCell ref="B32:F32"/>
    <mergeCell ref="B25:F25"/>
    <mergeCell ref="B26:F26"/>
    <mergeCell ref="B27:F27"/>
    <mergeCell ref="B28:F28"/>
    <mergeCell ref="B29:F29"/>
    <mergeCell ref="A1:J1"/>
    <mergeCell ref="F9:J9"/>
    <mergeCell ref="B2:F2"/>
    <mergeCell ref="B3:F3"/>
    <mergeCell ref="B4:F4"/>
    <mergeCell ref="B5:F5"/>
    <mergeCell ref="B9:E9"/>
    <mergeCell ref="B10:F10"/>
    <mergeCell ref="B14:F14"/>
    <mergeCell ref="B15:F15"/>
    <mergeCell ref="B21:F21"/>
    <mergeCell ref="B11:F11"/>
    <mergeCell ref="B12:F12"/>
    <mergeCell ref="B13:F13"/>
    <mergeCell ref="B16:F16"/>
    <mergeCell ref="B19:F19"/>
    <mergeCell ref="B20:F20"/>
    <mergeCell ref="B17:F17"/>
    <mergeCell ref="B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7A53E388-5196-491B-832A-3BFDF6A867C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{7A53E388-5196-491B-832A-3BFDF6A867CC}</vt:lpwstr>
  </property>
</Properties>
</file>