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BREAKDOWN'!$R$1:$R$1406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1395" i="1"/>
  <c r="G32" i="2" s="1"/>
  <c r="K1333" i="1"/>
  <c r="G31" i="2" s="1"/>
  <c r="K1229" i="1"/>
  <c r="G30" i="2" s="1"/>
  <c r="K1217" i="1"/>
  <c r="G29" i="2" s="1"/>
  <c r="K1181" i="1"/>
  <c r="G28" i="2" s="1"/>
  <c r="K982" i="1"/>
  <c r="G26" i="2" s="1"/>
  <c r="K1144" i="1"/>
  <c r="G27" i="2" s="1"/>
  <c r="K861" i="1"/>
  <c r="G25" i="2" s="1"/>
  <c r="K745" i="1"/>
  <c r="G24" i="2" s="1"/>
  <c r="K699" i="1"/>
  <c r="G23" i="2" s="1"/>
  <c r="K693" i="1"/>
  <c r="G22" i="2" s="1"/>
  <c r="K686" i="1"/>
  <c r="G21" i="2" s="1"/>
  <c r="K676" i="1"/>
  <c r="G20" i="2" s="1"/>
  <c r="K650" i="1"/>
  <c r="G19" i="2" s="1"/>
  <c r="K531" i="1"/>
  <c r="G18" i="2" s="1"/>
  <c r="K500" i="1"/>
  <c r="G17" i="2" s="1"/>
  <c r="K447" i="1"/>
  <c r="G16" i="2" s="1"/>
  <c r="K339" i="1"/>
  <c r="G15" i="2" s="1"/>
  <c r="K287" i="1"/>
  <c r="G14" i="2" s="1"/>
  <c r="K222" i="1"/>
  <c r="G13" i="2" s="1"/>
  <c r="K79" i="1"/>
  <c r="G12" i="2" s="1"/>
  <c r="A699" i="1"/>
  <c r="H697" i="1"/>
  <c r="O697" i="1" s="1"/>
  <c r="O699" i="1" s="1"/>
  <c r="H23" i="2" s="1"/>
  <c r="A695" i="1"/>
  <c r="A693" i="1"/>
  <c r="H691" i="1"/>
  <c r="P691" i="1" s="1"/>
  <c r="H690" i="1"/>
  <c r="O690" i="1" s="1"/>
  <c r="A688" i="1"/>
  <c r="H215" i="1"/>
  <c r="H104" i="1"/>
  <c r="P104" i="1" s="1"/>
  <c r="H172" i="1"/>
  <c r="P172" i="1" s="1"/>
  <c r="H170" i="1"/>
  <c r="P170" i="1" s="1"/>
  <c r="H102" i="1"/>
  <c r="O102" i="1" s="1"/>
  <c r="H101" i="1"/>
  <c r="P101" i="1" s="1"/>
  <c r="H168" i="1"/>
  <c r="P168" i="1" s="1"/>
  <c r="H167" i="1"/>
  <c r="O167" i="1" s="1"/>
  <c r="H166" i="1"/>
  <c r="P166" i="1" s="1"/>
  <c r="H165" i="1"/>
  <c r="P165" i="1" s="1"/>
  <c r="H164" i="1"/>
  <c r="P164" i="1" s="1"/>
  <c r="H163" i="1"/>
  <c r="P163" i="1" s="1"/>
  <c r="H162" i="1"/>
  <c r="P162" i="1" s="1"/>
  <c r="H161" i="1"/>
  <c r="P161" i="1" s="1"/>
  <c r="H160" i="1"/>
  <c r="P160" i="1" s="1"/>
  <c r="H159" i="1"/>
  <c r="P159" i="1" s="1"/>
  <c r="H158" i="1"/>
  <c r="P158" i="1" s="1"/>
  <c r="H157" i="1"/>
  <c r="P157" i="1" s="1"/>
  <c r="H156" i="1"/>
  <c r="P156" i="1" s="1"/>
  <c r="H155" i="1"/>
  <c r="P155" i="1" s="1"/>
  <c r="H154" i="1"/>
  <c r="P154" i="1" s="1"/>
  <c r="H153" i="1"/>
  <c r="P153" i="1" s="1"/>
  <c r="H152" i="1"/>
  <c r="P152" i="1" s="1"/>
  <c r="H151" i="1"/>
  <c r="P151" i="1" s="1"/>
  <c r="H150" i="1"/>
  <c r="P150" i="1" s="1"/>
  <c r="H149" i="1"/>
  <c r="P149" i="1" s="1"/>
  <c r="H148" i="1"/>
  <c r="P148" i="1" s="1"/>
  <c r="H147" i="1"/>
  <c r="P147" i="1" s="1"/>
  <c r="H146" i="1"/>
  <c r="P146" i="1" s="1"/>
  <c r="H145" i="1"/>
  <c r="P145" i="1" s="1"/>
  <c r="H144" i="1"/>
  <c r="P144" i="1" s="1"/>
  <c r="H143" i="1"/>
  <c r="P143" i="1" s="1"/>
  <c r="H83" i="1"/>
  <c r="P83" i="1" s="1"/>
  <c r="H205" i="1"/>
  <c r="P205" i="1" s="1"/>
  <c r="H204" i="1"/>
  <c r="P204" i="1" s="1"/>
  <c r="H203" i="1"/>
  <c r="P203" i="1" s="1"/>
  <c r="H201" i="1"/>
  <c r="P201" i="1" s="1"/>
  <c r="H199" i="1"/>
  <c r="P199" i="1" s="1"/>
  <c r="H198" i="1"/>
  <c r="P198" i="1" s="1"/>
  <c r="H196" i="1"/>
  <c r="P196" i="1" s="1"/>
  <c r="H195" i="1"/>
  <c r="P195" i="1" s="1"/>
  <c r="H194" i="1"/>
  <c r="P194" i="1" s="1"/>
  <c r="H193" i="1"/>
  <c r="P193" i="1" s="1"/>
  <c r="H192" i="1"/>
  <c r="P192" i="1" s="1"/>
  <c r="H191" i="1"/>
  <c r="P191" i="1" s="1"/>
  <c r="H190" i="1"/>
  <c r="P190" i="1" s="1"/>
  <c r="H189" i="1"/>
  <c r="P189" i="1" s="1"/>
  <c r="H188" i="1"/>
  <c r="P188" i="1" s="1"/>
  <c r="H187" i="1"/>
  <c r="P187" i="1" s="1"/>
  <c r="H186" i="1"/>
  <c r="P186" i="1" s="1"/>
  <c r="H185" i="1"/>
  <c r="P185" i="1" s="1"/>
  <c r="H184" i="1"/>
  <c r="P184" i="1" s="1"/>
  <c r="H183" i="1"/>
  <c r="P183" i="1" s="1"/>
  <c r="H182" i="1"/>
  <c r="P182" i="1" s="1"/>
  <c r="H181" i="1"/>
  <c r="P181" i="1" s="1"/>
  <c r="H180" i="1"/>
  <c r="P180" i="1" s="1"/>
  <c r="H178" i="1"/>
  <c r="P178" i="1" s="1"/>
  <c r="H176" i="1"/>
  <c r="P176" i="1" s="1"/>
  <c r="H175" i="1"/>
  <c r="P175" i="1" s="1"/>
  <c r="H174" i="1"/>
  <c r="P174" i="1" s="1"/>
  <c r="H141" i="1"/>
  <c r="P141" i="1" s="1"/>
  <c r="H140" i="1"/>
  <c r="P140" i="1" s="1"/>
  <c r="H138" i="1"/>
  <c r="P138" i="1" s="1"/>
  <c r="H136" i="1"/>
  <c r="P136" i="1" s="1"/>
  <c r="H134" i="1"/>
  <c r="P134" i="1" s="1"/>
  <c r="H133" i="1"/>
  <c r="P133" i="1" s="1"/>
  <c r="H132" i="1"/>
  <c r="P132" i="1" s="1"/>
  <c r="H131" i="1"/>
  <c r="P131" i="1" s="1"/>
  <c r="H130" i="1"/>
  <c r="P130" i="1" s="1"/>
  <c r="H129" i="1"/>
  <c r="P129" i="1" s="1"/>
  <c r="H128" i="1"/>
  <c r="P128" i="1" s="1"/>
  <c r="H127" i="1"/>
  <c r="P127" i="1" s="1"/>
  <c r="H126" i="1"/>
  <c r="P126" i="1" s="1"/>
  <c r="H125" i="1"/>
  <c r="P125" i="1" s="1"/>
  <c r="H123" i="1"/>
  <c r="P123" i="1" s="1"/>
  <c r="H122" i="1"/>
  <c r="P122" i="1" s="1"/>
  <c r="H121" i="1"/>
  <c r="P121" i="1" s="1"/>
  <c r="H120" i="1"/>
  <c r="P120" i="1" s="1"/>
  <c r="H119" i="1"/>
  <c r="P119" i="1" s="1"/>
  <c r="H118" i="1"/>
  <c r="P118" i="1" s="1"/>
  <c r="H117" i="1"/>
  <c r="P117" i="1" s="1"/>
  <c r="H116" i="1"/>
  <c r="P116" i="1" s="1"/>
  <c r="H115" i="1"/>
  <c r="P115" i="1" s="1"/>
  <c r="H114" i="1"/>
  <c r="P114" i="1" s="1"/>
  <c r="H113" i="1"/>
  <c r="P113" i="1" s="1"/>
  <c r="H112" i="1"/>
  <c r="P112" i="1" s="1"/>
  <c r="H111" i="1"/>
  <c r="P111" i="1" s="1"/>
  <c r="H110" i="1"/>
  <c r="P110" i="1" s="1"/>
  <c r="H109" i="1"/>
  <c r="P109" i="1" s="1"/>
  <c r="H107" i="1"/>
  <c r="P107" i="1" s="1"/>
  <c r="H106" i="1"/>
  <c r="P106" i="1" s="1"/>
  <c r="H99" i="1"/>
  <c r="P99" i="1" s="1"/>
  <c r="H98" i="1"/>
  <c r="P98" i="1" s="1"/>
  <c r="H97" i="1"/>
  <c r="P97" i="1" s="1"/>
  <c r="H96" i="1"/>
  <c r="P96" i="1" s="1"/>
  <c r="H94" i="1"/>
  <c r="P94" i="1" s="1"/>
  <c r="H93" i="1"/>
  <c r="P93" i="1" s="1"/>
  <c r="H92" i="1"/>
  <c r="P92" i="1" s="1"/>
  <c r="H91" i="1"/>
  <c r="P91" i="1" s="1"/>
  <c r="H89" i="1"/>
  <c r="P89" i="1" s="1"/>
  <c r="H88" i="1"/>
  <c r="P88" i="1" s="1"/>
  <c r="H87" i="1"/>
  <c r="P87" i="1" s="1"/>
  <c r="H86" i="1"/>
  <c r="P86" i="1" s="1"/>
  <c r="H85" i="1"/>
  <c r="P85" i="1" s="1"/>
  <c r="H1221" i="1"/>
  <c r="A543" i="1"/>
  <c r="A541" i="1"/>
  <c r="A540" i="1"/>
  <c r="A538" i="1"/>
  <c r="A537" i="1"/>
  <c r="A529" i="1"/>
  <c r="A527" i="1"/>
  <c r="A526" i="1"/>
  <c r="A525" i="1"/>
  <c r="A524" i="1"/>
  <c r="A523" i="1"/>
  <c r="A522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498" i="1"/>
  <c r="A497" i="1"/>
  <c r="A496" i="1"/>
  <c r="A495" i="1"/>
  <c r="A494" i="1"/>
  <c r="A493" i="1"/>
  <c r="A492" i="1"/>
  <c r="A490" i="1"/>
  <c r="A489" i="1"/>
  <c r="A488" i="1"/>
  <c r="A487" i="1"/>
  <c r="A486" i="1"/>
  <c r="A485" i="1"/>
  <c r="A484" i="1"/>
  <c r="A483" i="1"/>
  <c r="A482" i="1"/>
  <c r="A481" i="1"/>
  <c r="A480" i="1"/>
  <c r="A478" i="1"/>
  <c r="A475" i="1"/>
  <c r="A474" i="1"/>
  <c r="A473" i="1"/>
  <c r="A472" i="1"/>
  <c r="A471" i="1"/>
  <c r="A470" i="1"/>
  <c r="A469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5" i="1"/>
  <c r="A414" i="1"/>
  <c r="A413" i="1"/>
  <c r="A412" i="1"/>
  <c r="A411" i="1"/>
  <c r="A410" i="1"/>
  <c r="A409" i="1"/>
  <c r="A407" i="1"/>
  <c r="A406" i="1"/>
  <c r="A405" i="1"/>
  <c r="A403" i="1"/>
  <c r="A402" i="1"/>
  <c r="A401" i="1"/>
  <c r="A399" i="1"/>
  <c r="A398" i="1"/>
  <c r="A397" i="1"/>
  <c r="A396" i="1"/>
  <c r="A395" i="1"/>
  <c r="A394" i="1"/>
  <c r="A392" i="1"/>
  <c r="A391" i="1"/>
  <c r="A388" i="1"/>
  <c r="A387" i="1"/>
  <c r="A386" i="1"/>
  <c r="A385" i="1"/>
  <c r="A384" i="1"/>
  <c r="A383" i="1"/>
  <c r="A382" i="1"/>
  <c r="A381" i="1"/>
  <c r="A379" i="1"/>
  <c r="A378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2" i="1"/>
  <c r="A361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4" i="1"/>
  <c r="A343" i="1"/>
  <c r="A337" i="1"/>
  <c r="A335" i="1"/>
  <c r="A334" i="1"/>
  <c r="A333" i="1"/>
  <c r="A331" i="1"/>
  <c r="A329" i="1"/>
  <c r="A327" i="1"/>
  <c r="A326" i="1"/>
  <c r="A325" i="1"/>
  <c r="A324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5" i="1"/>
  <c r="A294" i="1"/>
  <c r="A293" i="1"/>
  <c r="A291" i="1"/>
  <c r="A285" i="1"/>
  <c r="A283" i="1"/>
  <c r="A281" i="1"/>
  <c r="A279" i="1"/>
  <c r="A277" i="1"/>
  <c r="A275" i="1"/>
  <c r="A274" i="1"/>
  <c r="A273" i="1"/>
  <c r="A270" i="1"/>
  <c r="A269" i="1"/>
  <c r="A266" i="1"/>
  <c r="A263" i="1"/>
  <c r="A260" i="1"/>
  <c r="A257" i="1"/>
  <c r="A256" i="1"/>
  <c r="A255" i="1"/>
  <c r="A254" i="1"/>
  <c r="A251" i="1"/>
  <c r="A250" i="1"/>
  <c r="A249" i="1"/>
  <c r="A246" i="1"/>
  <c r="A245" i="1"/>
  <c r="A244" i="1"/>
  <c r="A241" i="1"/>
  <c r="A240" i="1"/>
  <c r="A239" i="1"/>
  <c r="A236" i="1"/>
  <c r="A235" i="1"/>
  <c r="A234" i="1"/>
  <c r="A233" i="1"/>
  <c r="A230" i="1"/>
  <c r="A229" i="1"/>
  <c r="A228" i="1"/>
  <c r="A227" i="1"/>
  <c r="A219" i="1"/>
  <c r="A217" i="1"/>
  <c r="A216" i="1"/>
  <c r="A215" i="1"/>
  <c r="A214" i="1"/>
  <c r="A213" i="1"/>
  <c r="A212" i="1"/>
  <c r="A211" i="1"/>
  <c r="A210" i="1"/>
  <c r="A209" i="1"/>
  <c r="A207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17" i="1"/>
  <c r="H1263" i="1"/>
  <c r="O1263" i="1" s="1"/>
  <c r="H1244" i="1"/>
  <c r="O1244" i="1" s="1"/>
  <c r="H1243" i="1"/>
  <c r="O1243" i="1" s="1"/>
  <c r="H1241" i="1"/>
  <c r="O1241" i="1" s="1"/>
  <c r="H1240" i="1"/>
  <c r="O1240" i="1" s="1"/>
  <c r="H1239" i="1"/>
  <c r="O1239" i="1" s="1"/>
  <c r="H1237" i="1"/>
  <c r="O1237" i="1" s="1"/>
  <c r="H1236" i="1"/>
  <c r="O1236" i="1" s="1"/>
  <c r="H1235" i="1"/>
  <c r="O1235" i="1" s="1"/>
  <c r="H1234" i="1"/>
  <c r="O1234" i="1" s="1"/>
  <c r="H890" i="1"/>
  <c r="P890" i="1" s="1"/>
  <c r="H812" i="1"/>
  <c r="P812" i="1" s="1"/>
  <c r="H644" i="1"/>
  <c r="P644" i="1" s="1"/>
  <c r="H642" i="1"/>
  <c r="P642" i="1" s="1"/>
  <c r="H641" i="1"/>
  <c r="P641" i="1" s="1"/>
  <c r="H640" i="1"/>
  <c r="P640" i="1" s="1"/>
  <c r="H638" i="1"/>
  <c r="P638" i="1" s="1"/>
  <c r="H637" i="1"/>
  <c r="P637" i="1" s="1"/>
  <c r="H635" i="1"/>
  <c r="P635" i="1" s="1"/>
  <c r="H615" i="1"/>
  <c r="P615" i="1" s="1"/>
  <c r="H614" i="1"/>
  <c r="P614" i="1" s="1"/>
  <c r="H611" i="1"/>
  <c r="P611" i="1" s="1"/>
  <c r="H610" i="1"/>
  <c r="P610" i="1" s="1"/>
  <c r="H609" i="1"/>
  <c r="P609" i="1" s="1"/>
  <c r="H608" i="1"/>
  <c r="P608" i="1" s="1"/>
  <c r="H607" i="1"/>
  <c r="P607" i="1" s="1"/>
  <c r="H606" i="1"/>
  <c r="P606" i="1" s="1"/>
  <c r="H605" i="1"/>
  <c r="P605" i="1" s="1"/>
  <c r="H604" i="1"/>
  <c r="P604" i="1" s="1"/>
  <c r="H603" i="1"/>
  <c r="P603" i="1" s="1"/>
  <c r="H602" i="1"/>
  <c r="P602" i="1" s="1"/>
  <c r="H600" i="1"/>
  <c r="P600" i="1" s="1"/>
  <c r="H599" i="1"/>
  <c r="O599" i="1" s="1"/>
  <c r="H598" i="1"/>
  <c r="O598" i="1" s="1"/>
  <c r="H597" i="1"/>
  <c r="O597" i="1" s="1"/>
  <c r="H596" i="1"/>
  <c r="O596" i="1" s="1"/>
  <c r="H594" i="1"/>
  <c r="O594" i="1" s="1"/>
  <c r="H591" i="1"/>
  <c r="O591" i="1" s="1"/>
  <c r="H590" i="1"/>
  <c r="O590" i="1" s="1"/>
  <c r="H588" i="1"/>
  <c r="O588" i="1" s="1"/>
  <c r="H586" i="1"/>
  <c r="O586" i="1" s="1"/>
  <c r="H583" i="1"/>
  <c r="O583" i="1" s="1"/>
  <c r="H581" i="1"/>
  <c r="O581" i="1" s="1"/>
  <c r="H579" i="1"/>
  <c r="O579" i="1" s="1"/>
  <c r="H576" i="1"/>
  <c r="O576" i="1" s="1"/>
  <c r="H573" i="1"/>
  <c r="O573" i="1" s="1"/>
  <c r="H571" i="1"/>
  <c r="O571" i="1" s="1"/>
  <c r="H569" i="1"/>
  <c r="O569" i="1" s="1"/>
  <c r="H567" i="1"/>
  <c r="O567" i="1" s="1"/>
  <c r="H564" i="1"/>
  <c r="O564" i="1" s="1"/>
  <c r="H562" i="1"/>
  <c r="O562" i="1" s="1"/>
  <c r="H560" i="1"/>
  <c r="O560" i="1" s="1"/>
  <c r="H557" i="1"/>
  <c r="P557" i="1" s="1"/>
  <c r="H555" i="1"/>
  <c r="P555" i="1" s="1"/>
  <c r="H552" i="1"/>
  <c r="P552" i="1" s="1"/>
  <c r="H550" i="1"/>
  <c r="P550" i="1" s="1"/>
  <c r="H548" i="1"/>
  <c r="P548" i="1" s="1"/>
  <c r="H545" i="1"/>
  <c r="P545" i="1" s="1"/>
  <c r="H543" i="1"/>
  <c r="P543" i="1" s="1"/>
  <c r="H540" i="1"/>
  <c r="P540" i="1" s="1"/>
  <c r="H537" i="1"/>
  <c r="P537" i="1" s="1"/>
  <c r="H498" i="1"/>
  <c r="P498" i="1" s="1"/>
  <c r="H497" i="1"/>
  <c r="P497" i="1" s="1"/>
  <c r="H496" i="1"/>
  <c r="P496" i="1" s="1"/>
  <c r="H495" i="1"/>
  <c r="P495" i="1" s="1"/>
  <c r="H494" i="1"/>
  <c r="P494" i="1" s="1"/>
  <c r="H493" i="1"/>
  <c r="P493" i="1" s="1"/>
  <c r="H492" i="1"/>
  <c r="P492" i="1" s="1"/>
  <c r="H478" i="1"/>
  <c r="P478" i="1" s="1"/>
  <c r="H474" i="1"/>
  <c r="P474" i="1" s="1"/>
  <c r="H472" i="1"/>
  <c r="P472" i="1" s="1"/>
  <c r="H471" i="1"/>
  <c r="P471" i="1" s="1"/>
  <c r="H470" i="1"/>
  <c r="P470" i="1" s="1"/>
  <c r="H469" i="1"/>
  <c r="P469" i="1" s="1"/>
  <c r="H462" i="1"/>
  <c r="P462" i="1" s="1"/>
  <c r="H460" i="1"/>
  <c r="P460" i="1" s="1"/>
  <c r="H455" i="1"/>
  <c r="P455" i="1" s="1"/>
  <c r="H454" i="1"/>
  <c r="P454" i="1" s="1"/>
  <c r="H453" i="1"/>
  <c r="P453" i="1" s="1"/>
  <c r="H452" i="1"/>
  <c r="P452" i="1" s="1"/>
  <c r="H451" i="1"/>
  <c r="P451" i="1" s="1"/>
  <c r="H430" i="1"/>
  <c r="P430" i="1" s="1"/>
  <c r="H425" i="1"/>
  <c r="P425" i="1" s="1"/>
  <c r="H331" i="1"/>
  <c r="O331" i="1" s="1"/>
  <c r="H295" i="1"/>
  <c r="O295" i="1" s="1"/>
  <c r="H294" i="1"/>
  <c r="O294" i="1" s="1"/>
  <c r="H293" i="1"/>
  <c r="O293" i="1" s="1"/>
  <c r="H291" i="1"/>
  <c r="O291" i="1" s="1"/>
  <c r="H285" i="1"/>
  <c r="O285" i="1" s="1"/>
  <c r="H283" i="1"/>
  <c r="O283" i="1" s="1"/>
  <c r="H277" i="1"/>
  <c r="O277" i="1" s="1"/>
  <c r="H275" i="1"/>
  <c r="O275" i="1" s="1"/>
  <c r="H274" i="1"/>
  <c r="O274" i="1" s="1"/>
  <c r="H273" i="1"/>
  <c r="P273" i="1" s="1"/>
  <c r="H270" i="1"/>
  <c r="P270" i="1" s="1"/>
  <c r="H269" i="1"/>
  <c r="P269" i="1" s="1"/>
  <c r="H266" i="1"/>
  <c r="P266" i="1" s="1"/>
  <c r="H263" i="1"/>
  <c r="P263" i="1" s="1"/>
  <c r="H260" i="1"/>
  <c r="P260" i="1" s="1"/>
  <c r="H257" i="1"/>
  <c r="P257" i="1" s="1"/>
  <c r="H256" i="1"/>
  <c r="P256" i="1" s="1"/>
  <c r="H255" i="1"/>
  <c r="P255" i="1" s="1"/>
  <c r="H254" i="1"/>
  <c r="P254" i="1" s="1"/>
  <c r="H251" i="1"/>
  <c r="P251" i="1" s="1"/>
  <c r="H250" i="1"/>
  <c r="P250" i="1" s="1"/>
  <c r="H249" i="1"/>
  <c r="P249" i="1" s="1"/>
  <c r="H246" i="1"/>
  <c r="P246" i="1" s="1"/>
  <c r="H245" i="1"/>
  <c r="P245" i="1" s="1"/>
  <c r="H244" i="1"/>
  <c r="P244" i="1" s="1"/>
  <c r="H241" i="1"/>
  <c r="P241" i="1" s="1"/>
  <c r="H240" i="1"/>
  <c r="P240" i="1" s="1"/>
  <c r="H239" i="1"/>
  <c r="P239" i="1" s="1"/>
  <c r="H236" i="1"/>
  <c r="P236" i="1" s="1"/>
  <c r="H235" i="1"/>
  <c r="P235" i="1" s="1"/>
  <c r="H234" i="1"/>
  <c r="P234" i="1" s="1"/>
  <c r="H233" i="1"/>
  <c r="P233" i="1" s="1"/>
  <c r="H230" i="1"/>
  <c r="P230" i="1" s="1"/>
  <c r="H229" i="1"/>
  <c r="P229" i="1" s="1"/>
  <c r="H228" i="1"/>
  <c r="P228" i="1" s="1"/>
  <c r="H227" i="1"/>
  <c r="O227" i="1" s="1"/>
  <c r="H219" i="1"/>
  <c r="O219" i="1" s="1"/>
  <c r="H75" i="1"/>
  <c r="O75" i="1" s="1"/>
  <c r="H71" i="1"/>
  <c r="O71" i="1" s="1"/>
  <c r="H68" i="1"/>
  <c r="O68" i="1" s="1"/>
  <c r="H65" i="1"/>
  <c r="O65" i="1" s="1"/>
  <c r="H60" i="1"/>
  <c r="O60" i="1" s="1"/>
  <c r="H55" i="1"/>
  <c r="O55" i="1" s="1"/>
  <c r="H39" i="1"/>
  <c r="O39" i="1" s="1"/>
  <c r="H32" i="1"/>
  <c r="O32" i="1" s="1"/>
  <c r="P1252" i="1"/>
  <c r="O1252" i="1"/>
  <c r="P77" i="1"/>
  <c r="O77" i="1"/>
  <c r="P337" i="1"/>
  <c r="O337" i="1"/>
  <c r="H886" i="1"/>
  <c r="P886" i="1" s="1"/>
  <c r="H885" i="1"/>
  <c r="P885" i="1" s="1"/>
  <c r="H884" i="1"/>
  <c r="P884" i="1" s="1"/>
  <c r="H883" i="1"/>
  <c r="P883" i="1" s="1"/>
  <c r="H882" i="1"/>
  <c r="P882" i="1" s="1"/>
  <c r="H881" i="1"/>
  <c r="P881" i="1" s="1"/>
  <c r="H880" i="1"/>
  <c r="P880" i="1" s="1"/>
  <c r="H879" i="1"/>
  <c r="P879" i="1" s="1"/>
  <c r="H878" i="1"/>
  <c r="P878" i="1" s="1"/>
  <c r="H877" i="1"/>
  <c r="P877" i="1" s="1"/>
  <c r="H876" i="1"/>
  <c r="P876" i="1" s="1"/>
  <c r="H875" i="1"/>
  <c r="P875" i="1" s="1"/>
  <c r="H874" i="1"/>
  <c r="P874" i="1" s="1"/>
  <c r="H873" i="1"/>
  <c r="P873" i="1" s="1"/>
  <c r="H872" i="1"/>
  <c r="P872" i="1" s="1"/>
  <c r="H871" i="1"/>
  <c r="P871" i="1" s="1"/>
  <c r="H870" i="1"/>
  <c r="P870" i="1" s="1"/>
  <c r="H869" i="1"/>
  <c r="P869" i="1" s="1"/>
  <c r="H868" i="1"/>
  <c r="P868" i="1" s="1"/>
  <c r="H867" i="1"/>
  <c r="P867" i="1" s="1"/>
  <c r="H866" i="1"/>
  <c r="P866" i="1" s="1"/>
  <c r="H865" i="1"/>
  <c r="P865" i="1" s="1"/>
  <c r="H322" i="1"/>
  <c r="O322" i="1" s="1"/>
  <c r="H321" i="1"/>
  <c r="O321" i="1" s="1"/>
  <c r="H320" i="1"/>
  <c r="P320" i="1" s="1"/>
  <c r="H319" i="1"/>
  <c r="P319" i="1" s="1"/>
  <c r="H318" i="1"/>
  <c r="P318" i="1" s="1"/>
  <c r="H317" i="1"/>
  <c r="P317" i="1" s="1"/>
  <c r="H316" i="1"/>
  <c r="P316" i="1" s="1"/>
  <c r="H315" i="1"/>
  <c r="P315" i="1" s="1"/>
  <c r="H314" i="1"/>
  <c r="P314" i="1" s="1"/>
  <c r="H313" i="1"/>
  <c r="P313" i="1" s="1"/>
  <c r="H312" i="1"/>
  <c r="P312" i="1" s="1"/>
  <c r="H311" i="1"/>
  <c r="P311" i="1" s="1"/>
  <c r="H310" i="1"/>
  <c r="P310" i="1" s="1"/>
  <c r="H308" i="1"/>
  <c r="P308" i="1" s="1"/>
  <c r="H307" i="1"/>
  <c r="P307" i="1" s="1"/>
  <c r="H306" i="1"/>
  <c r="P306" i="1" s="1"/>
  <c r="H305" i="1"/>
  <c r="P305" i="1" s="1"/>
  <c r="H304" i="1"/>
  <c r="P304" i="1" s="1"/>
  <c r="H303" i="1"/>
  <c r="P303" i="1" s="1"/>
  <c r="H302" i="1"/>
  <c r="P302" i="1" s="1"/>
  <c r="H301" i="1"/>
  <c r="P301" i="1" s="1"/>
  <c r="H300" i="1"/>
  <c r="P300" i="1" s="1"/>
  <c r="H299" i="1"/>
  <c r="P299" i="1" s="1"/>
  <c r="H298" i="1"/>
  <c r="P298" i="1" s="1"/>
  <c r="H297" i="1"/>
  <c r="P297" i="1" s="1"/>
  <c r="H217" i="1"/>
  <c r="P217" i="1" s="1"/>
  <c r="H216" i="1"/>
  <c r="P216" i="1" s="1"/>
  <c r="P215" i="1"/>
  <c r="H214" i="1"/>
  <c r="P214" i="1" s="1"/>
  <c r="H213" i="1"/>
  <c r="P213" i="1" s="1"/>
  <c r="H212" i="1"/>
  <c r="P212" i="1" s="1"/>
  <c r="H211" i="1"/>
  <c r="O211" i="1" s="1"/>
  <c r="H210" i="1"/>
  <c r="P210" i="1" s="1"/>
  <c r="H209" i="1"/>
  <c r="O209" i="1" s="1"/>
  <c r="H1393" i="1"/>
  <c r="O1393" i="1" s="1"/>
  <c r="H1392" i="1"/>
  <c r="O1392" i="1" s="1"/>
  <c r="H1391" i="1"/>
  <c r="O1391" i="1" s="1"/>
  <c r="H1373" i="1"/>
  <c r="O1373" i="1" s="1"/>
  <c r="H1370" i="1"/>
  <c r="O1370" i="1" s="1"/>
  <c r="H1363" i="1"/>
  <c r="O1363" i="1" s="1"/>
  <c r="H1362" i="1"/>
  <c r="O1362" i="1" s="1"/>
  <c r="H1357" i="1"/>
  <c r="O1357" i="1" s="1"/>
  <c r="H1344" i="1"/>
  <c r="O1344" i="1" s="1"/>
  <c r="H1343" i="1"/>
  <c r="O1343" i="1" s="1"/>
  <c r="H1342" i="1"/>
  <c r="O1342" i="1" s="1"/>
  <c r="H1341" i="1"/>
  <c r="O1341" i="1" s="1"/>
  <c r="H1340" i="1"/>
  <c r="O1340" i="1" s="1"/>
  <c r="H1339" i="1"/>
  <c r="O1339" i="1" s="1"/>
  <c r="H1338" i="1"/>
  <c r="O1338" i="1" s="1"/>
  <c r="H1337" i="1"/>
  <c r="O1337" i="1" s="1"/>
  <c r="H1283" i="1"/>
  <c r="O1283" i="1" s="1"/>
  <c r="H1273" i="1"/>
  <c r="O1273" i="1" s="1"/>
  <c r="H1271" i="1"/>
  <c r="O1271" i="1" s="1"/>
  <c r="H1269" i="1"/>
  <c r="O1269" i="1" s="1"/>
  <c r="H1268" i="1"/>
  <c r="O1268" i="1" s="1"/>
  <c r="H1264" i="1"/>
  <c r="O1264" i="1" s="1"/>
  <c r="H1261" i="1"/>
  <c r="O1261" i="1" s="1"/>
  <c r="H1259" i="1"/>
  <c r="O1259" i="1" s="1"/>
  <c r="H1258" i="1"/>
  <c r="O1258" i="1" s="1"/>
  <c r="H1256" i="1"/>
  <c r="O1256" i="1" s="1"/>
  <c r="H1249" i="1"/>
  <c r="O1249" i="1" s="1"/>
  <c r="H1248" i="1"/>
  <c r="O1248" i="1" s="1"/>
  <c r="H1247" i="1"/>
  <c r="O1247" i="1" s="1"/>
  <c r="H1246" i="1"/>
  <c r="O1246" i="1" s="1"/>
  <c r="H1215" i="1"/>
  <c r="O1215" i="1" s="1"/>
  <c r="H1214" i="1"/>
  <c r="O1214" i="1" s="1"/>
  <c r="H1179" i="1"/>
  <c r="O1179" i="1" s="1"/>
  <c r="H1178" i="1"/>
  <c r="O1178" i="1" s="1"/>
  <c r="H1176" i="1"/>
  <c r="O1176" i="1" s="1"/>
  <c r="H1175" i="1"/>
  <c r="O1175" i="1" s="1"/>
  <c r="H1174" i="1"/>
  <c r="O1174" i="1" s="1"/>
  <c r="H1173" i="1"/>
  <c r="O1173" i="1" s="1"/>
  <c r="H1172" i="1"/>
  <c r="O1172" i="1" s="1"/>
  <c r="H1171" i="1"/>
  <c r="O1171" i="1" s="1"/>
  <c r="H1170" i="1"/>
  <c r="O1170" i="1" s="1"/>
  <c r="H1169" i="1"/>
  <c r="O1169" i="1" s="1"/>
  <c r="H1168" i="1"/>
  <c r="O1168" i="1" s="1"/>
  <c r="H1167" i="1"/>
  <c r="O1167" i="1" s="1"/>
  <c r="H1166" i="1"/>
  <c r="O1166" i="1" s="1"/>
  <c r="H1165" i="1"/>
  <c r="O1165" i="1" s="1"/>
  <c r="H1164" i="1"/>
  <c r="O1164" i="1" s="1"/>
  <c r="H1162" i="1"/>
  <c r="O1162" i="1" s="1"/>
  <c r="H1152" i="1"/>
  <c r="O1152" i="1" s="1"/>
  <c r="H1135" i="1"/>
  <c r="O1135" i="1" s="1"/>
  <c r="H1130" i="1"/>
  <c r="O1130" i="1" s="1"/>
  <c r="H1129" i="1"/>
  <c r="O1129" i="1" s="1"/>
  <c r="H1127" i="1"/>
  <c r="O1127" i="1" s="1"/>
  <c r="H1125" i="1"/>
  <c r="O1125" i="1" s="1"/>
  <c r="H1117" i="1"/>
  <c r="O1117" i="1" s="1"/>
  <c r="H1108" i="1"/>
  <c r="O1108" i="1" s="1"/>
  <c r="H1107" i="1"/>
  <c r="O1107" i="1" s="1"/>
  <c r="H1106" i="1"/>
  <c r="O1106" i="1" s="1"/>
  <c r="H1105" i="1"/>
  <c r="O1105" i="1" s="1"/>
  <c r="H1104" i="1"/>
  <c r="O1104" i="1" s="1"/>
  <c r="H1103" i="1"/>
  <c r="O1103" i="1" s="1"/>
  <c r="H1102" i="1"/>
  <c r="O1102" i="1" s="1"/>
  <c r="H1101" i="1"/>
  <c r="O1101" i="1" s="1"/>
  <c r="H1100" i="1"/>
  <c r="O1100" i="1" s="1"/>
  <c r="H1099" i="1"/>
  <c r="O1099" i="1" s="1"/>
  <c r="H1098" i="1"/>
  <c r="O1098" i="1" s="1"/>
  <c r="H1097" i="1"/>
  <c r="O1097" i="1" s="1"/>
  <c r="H1096" i="1"/>
  <c r="O1096" i="1" s="1"/>
  <c r="H1095" i="1"/>
  <c r="O1095" i="1" s="1"/>
  <c r="H1093" i="1"/>
  <c r="O1093" i="1" s="1"/>
  <c r="H1092" i="1"/>
  <c r="O1092" i="1" s="1"/>
  <c r="H898" i="1"/>
  <c r="O898" i="1" s="1"/>
  <c r="H897" i="1"/>
  <c r="O897" i="1" s="1"/>
  <c r="H895" i="1"/>
  <c r="O895" i="1" s="1"/>
  <c r="H892" i="1"/>
  <c r="O892" i="1" s="1"/>
  <c r="H832" i="1"/>
  <c r="O832" i="1" s="1"/>
  <c r="H831" i="1"/>
  <c r="O831" i="1" s="1"/>
  <c r="H830" i="1"/>
  <c r="O830" i="1" s="1"/>
  <c r="H829" i="1"/>
  <c r="O829" i="1" s="1"/>
  <c r="H828" i="1"/>
  <c r="O828" i="1" s="1"/>
  <c r="H826" i="1"/>
  <c r="O826" i="1" s="1"/>
  <c r="H824" i="1"/>
  <c r="O824" i="1" s="1"/>
  <c r="H822" i="1"/>
  <c r="O822" i="1" s="1"/>
  <c r="H820" i="1"/>
  <c r="P820" i="1" s="1"/>
  <c r="H819" i="1"/>
  <c r="P819" i="1" s="1"/>
  <c r="H818" i="1"/>
  <c r="P818" i="1" s="1"/>
  <c r="H817" i="1"/>
  <c r="P817" i="1" s="1"/>
  <c r="H816" i="1"/>
  <c r="P816" i="1" s="1"/>
  <c r="H815" i="1"/>
  <c r="P815" i="1" s="1"/>
  <c r="H792" i="1"/>
  <c r="P792" i="1" s="1"/>
  <c r="H791" i="1"/>
  <c r="P791" i="1" s="1"/>
  <c r="H789" i="1"/>
  <c r="P789" i="1" s="1"/>
  <c r="H788" i="1"/>
  <c r="P788" i="1" s="1"/>
  <c r="H787" i="1"/>
  <c r="P787" i="1" s="1"/>
  <c r="H786" i="1"/>
  <c r="P786" i="1" s="1"/>
  <c r="H785" i="1"/>
  <c r="P785" i="1" s="1"/>
  <c r="H784" i="1"/>
  <c r="P784" i="1" s="1"/>
  <c r="H783" i="1"/>
  <c r="P783" i="1" s="1"/>
  <c r="H782" i="1"/>
  <c r="P782" i="1" s="1"/>
  <c r="H728" i="1"/>
  <c r="P728" i="1" s="1"/>
  <c r="H727" i="1"/>
  <c r="P727" i="1" s="1"/>
  <c r="H726" i="1"/>
  <c r="P726" i="1" s="1"/>
  <c r="H725" i="1"/>
  <c r="P725" i="1" s="1"/>
  <c r="H724" i="1"/>
  <c r="P724" i="1" s="1"/>
  <c r="H723" i="1"/>
  <c r="P723" i="1" s="1"/>
  <c r="H722" i="1"/>
  <c r="P722" i="1" s="1"/>
  <c r="H721" i="1"/>
  <c r="P721" i="1" s="1"/>
  <c r="H720" i="1"/>
  <c r="P720" i="1" s="1"/>
  <c r="H719" i="1"/>
  <c r="P719" i="1" s="1"/>
  <c r="H648" i="1"/>
  <c r="P648" i="1" s="1"/>
  <c r="H632" i="1"/>
  <c r="P632" i="1" s="1"/>
  <c r="H630" i="1"/>
  <c r="P630" i="1" s="1"/>
  <c r="H628" i="1"/>
  <c r="P628" i="1" s="1"/>
  <c r="H626" i="1"/>
  <c r="P626" i="1" s="1"/>
  <c r="H624" i="1"/>
  <c r="P624" i="1" s="1"/>
  <c r="H622" i="1"/>
  <c r="P622" i="1" s="1"/>
  <c r="H620" i="1"/>
  <c r="P620" i="1" s="1"/>
  <c r="H618" i="1"/>
  <c r="P618" i="1" s="1"/>
  <c r="H612" i="1"/>
  <c r="P612" i="1" s="1"/>
  <c r="H592" i="1"/>
  <c r="P592" i="1" s="1"/>
  <c r="H587" i="1"/>
  <c r="P587" i="1" s="1"/>
  <c r="H584" i="1"/>
  <c r="P584" i="1" s="1"/>
  <c r="H580" i="1"/>
  <c r="P580" i="1" s="1"/>
  <c r="H577" i="1"/>
  <c r="P577" i="1" s="1"/>
  <c r="H574" i="1"/>
  <c r="P574" i="1" s="1"/>
  <c r="H572" i="1"/>
  <c r="P572" i="1" s="1"/>
  <c r="H568" i="1"/>
  <c r="P568" i="1" s="1"/>
  <c r="H565" i="1"/>
  <c r="P565" i="1" s="1"/>
  <c r="H563" i="1"/>
  <c r="P563" i="1" s="1"/>
  <c r="H559" i="1"/>
  <c r="P559" i="1" s="1"/>
  <c r="H558" i="1"/>
  <c r="P558" i="1" s="1"/>
  <c r="H554" i="1"/>
  <c r="P554" i="1" s="1"/>
  <c r="H553" i="1"/>
  <c r="P553" i="1" s="1"/>
  <c r="H549" i="1"/>
  <c r="P549" i="1" s="1"/>
  <c r="H546" i="1"/>
  <c r="P546" i="1" s="1"/>
  <c r="H541" i="1"/>
  <c r="P541" i="1" s="1"/>
  <c r="H538" i="1"/>
  <c r="P538" i="1" s="1"/>
  <c r="H490" i="1"/>
  <c r="P490" i="1" s="1"/>
  <c r="H489" i="1"/>
  <c r="P489" i="1" s="1"/>
  <c r="H488" i="1"/>
  <c r="P488" i="1" s="1"/>
  <c r="H487" i="1"/>
  <c r="P487" i="1" s="1"/>
  <c r="H486" i="1"/>
  <c r="P486" i="1" s="1"/>
  <c r="H485" i="1"/>
  <c r="P485" i="1" s="1"/>
  <c r="H484" i="1"/>
  <c r="P484" i="1" s="1"/>
  <c r="H483" i="1"/>
  <c r="P483" i="1" s="1"/>
  <c r="H482" i="1"/>
  <c r="P482" i="1" s="1"/>
  <c r="H481" i="1"/>
  <c r="P481" i="1" s="1"/>
  <c r="H480" i="1"/>
  <c r="P480" i="1" s="1"/>
  <c r="H475" i="1"/>
  <c r="P475" i="1" s="1"/>
  <c r="H473" i="1"/>
  <c r="P473" i="1" s="1"/>
  <c r="H467" i="1"/>
  <c r="P467" i="1" s="1"/>
  <c r="H466" i="1"/>
  <c r="P466" i="1" s="1"/>
  <c r="H465" i="1"/>
  <c r="P465" i="1" s="1"/>
  <c r="H464" i="1"/>
  <c r="P464" i="1" s="1"/>
  <c r="H463" i="1"/>
  <c r="P463" i="1" s="1"/>
  <c r="H461" i="1"/>
  <c r="P461" i="1" s="1"/>
  <c r="H459" i="1"/>
  <c r="P459" i="1" s="1"/>
  <c r="H458" i="1"/>
  <c r="P458" i="1" s="1"/>
  <c r="H457" i="1"/>
  <c r="P457" i="1" s="1"/>
  <c r="H456" i="1"/>
  <c r="P456" i="1" s="1"/>
  <c r="H431" i="1"/>
  <c r="P431" i="1" s="1"/>
  <c r="H429" i="1"/>
  <c r="P429" i="1" s="1"/>
  <c r="H428" i="1"/>
  <c r="P428" i="1" s="1"/>
  <c r="H427" i="1"/>
  <c r="P427" i="1" s="1"/>
  <c r="H426" i="1"/>
  <c r="P426" i="1" s="1"/>
  <c r="H424" i="1"/>
  <c r="P424" i="1" s="1"/>
  <c r="H423" i="1"/>
  <c r="O423" i="1" s="1"/>
  <c r="H422" i="1"/>
  <c r="O422" i="1" s="1"/>
  <c r="H421" i="1"/>
  <c r="O421" i="1" s="1"/>
  <c r="H420" i="1"/>
  <c r="P420" i="1" s="1"/>
  <c r="H419" i="1"/>
  <c r="O419" i="1" s="1"/>
  <c r="H411" i="1"/>
  <c r="P411" i="1" s="1"/>
  <c r="H410" i="1"/>
  <c r="O410" i="1" s="1"/>
  <c r="H409" i="1"/>
  <c r="P409" i="1" s="1"/>
  <c r="H335" i="1"/>
  <c r="P335" i="1" s="1"/>
  <c r="H334" i="1"/>
  <c r="P334" i="1" s="1"/>
  <c r="H333" i="1"/>
  <c r="P333" i="1" s="1"/>
  <c r="H281" i="1"/>
  <c r="P281" i="1" s="1"/>
  <c r="H279" i="1"/>
  <c r="P279" i="1" s="1"/>
  <c r="H207" i="1"/>
  <c r="P207" i="1" s="1"/>
  <c r="H51" i="1"/>
  <c r="P51" i="1" s="1"/>
  <c r="H42" i="1"/>
  <c r="H62" i="1"/>
  <c r="P62" i="1" s="1"/>
  <c r="H1390" i="1"/>
  <c r="P1390" i="1" s="1"/>
  <c r="H1389" i="1"/>
  <c r="P1389" i="1" s="1"/>
  <c r="H1388" i="1"/>
  <c r="P1388" i="1" s="1"/>
  <c r="H1387" i="1"/>
  <c r="H1385" i="1"/>
  <c r="P1385" i="1" s="1"/>
  <c r="H1384" i="1"/>
  <c r="P1384" i="1" s="1"/>
  <c r="H1383" i="1"/>
  <c r="P1383" i="1" s="1"/>
  <c r="H1382" i="1"/>
  <c r="P1382" i="1" s="1"/>
  <c r="H1381" i="1"/>
  <c r="P1381" i="1" s="1"/>
  <c r="H1380" i="1"/>
  <c r="P1380" i="1" s="1"/>
  <c r="H1379" i="1"/>
  <c r="P1379" i="1" s="1"/>
  <c r="H1378" i="1"/>
  <c r="H1377" i="1"/>
  <c r="P1377" i="1" s="1"/>
  <c r="H1376" i="1"/>
  <c r="P1376" i="1" s="1"/>
  <c r="H1375" i="1"/>
  <c r="P1375" i="1" s="1"/>
  <c r="H1372" i="1"/>
  <c r="P1372" i="1" s="1"/>
  <c r="H1369" i="1"/>
  <c r="P1369" i="1" s="1"/>
  <c r="H1368" i="1"/>
  <c r="P1368" i="1" s="1"/>
  <c r="H1366" i="1"/>
  <c r="H1365" i="1"/>
  <c r="O1365" i="1" s="1"/>
  <c r="H1364" i="1"/>
  <c r="P1364" i="1" s="1"/>
  <c r="H1360" i="1"/>
  <c r="P1360" i="1" s="1"/>
  <c r="H1359" i="1"/>
  <c r="H1355" i="1"/>
  <c r="O1355" i="1" s="1"/>
  <c r="H1354" i="1"/>
  <c r="P1354" i="1" s="1"/>
  <c r="H1353" i="1"/>
  <c r="P1353" i="1" s="1"/>
  <c r="H1352" i="1"/>
  <c r="P1352" i="1" s="1"/>
  <c r="H1351" i="1"/>
  <c r="P1351" i="1" s="1"/>
  <c r="H1350" i="1"/>
  <c r="H1349" i="1"/>
  <c r="P1349" i="1" s="1"/>
  <c r="H1348" i="1"/>
  <c r="P1348" i="1" s="1"/>
  <c r="H1347" i="1"/>
  <c r="P1347" i="1" s="1"/>
  <c r="H1346" i="1"/>
  <c r="P1346" i="1" s="1"/>
  <c r="H1330" i="1"/>
  <c r="P1330" i="1" s="1"/>
  <c r="H1329" i="1"/>
  <c r="P1329" i="1" s="1"/>
  <c r="H1328" i="1"/>
  <c r="P1328" i="1" s="1"/>
  <c r="H1327" i="1"/>
  <c r="H1326" i="1"/>
  <c r="H1325" i="1"/>
  <c r="P1325" i="1" s="1"/>
  <c r="H1324" i="1"/>
  <c r="H1323" i="1"/>
  <c r="P1323" i="1" s="1"/>
  <c r="H1322" i="1"/>
  <c r="H1321" i="1"/>
  <c r="P1321" i="1" s="1"/>
  <c r="H1320" i="1"/>
  <c r="H1319" i="1"/>
  <c r="P1319" i="1" s="1"/>
  <c r="H1318" i="1"/>
  <c r="H1317" i="1"/>
  <c r="P1317" i="1" s="1"/>
  <c r="H1316" i="1"/>
  <c r="H1314" i="1"/>
  <c r="P1314" i="1" s="1"/>
  <c r="H1313" i="1"/>
  <c r="H1312" i="1"/>
  <c r="P1312" i="1" s="1"/>
  <c r="H1311" i="1"/>
  <c r="H1310" i="1"/>
  <c r="P1310" i="1" s="1"/>
  <c r="H1309" i="1"/>
  <c r="H1308" i="1"/>
  <c r="P1308" i="1" s="1"/>
  <c r="H1307" i="1"/>
  <c r="H1306" i="1"/>
  <c r="P1306" i="1" s="1"/>
  <c r="H1305" i="1"/>
  <c r="H1304" i="1"/>
  <c r="P1304" i="1" s="1"/>
  <c r="H1303" i="1"/>
  <c r="H1302" i="1"/>
  <c r="P1302" i="1" s="1"/>
  <c r="H1301" i="1"/>
  <c r="H1300" i="1"/>
  <c r="P1300" i="1" s="1"/>
  <c r="H1299" i="1"/>
  <c r="H1297" i="1"/>
  <c r="P1297" i="1" s="1"/>
  <c r="H1296" i="1"/>
  <c r="H1295" i="1"/>
  <c r="P1295" i="1" s="1"/>
  <c r="H1294" i="1"/>
  <c r="H1293" i="1"/>
  <c r="P1293" i="1" s="1"/>
  <c r="H1292" i="1"/>
  <c r="H1291" i="1"/>
  <c r="P1291" i="1" s="1"/>
  <c r="H1290" i="1"/>
  <c r="H1289" i="1"/>
  <c r="P1289" i="1" s="1"/>
  <c r="H1288" i="1"/>
  <c r="H1287" i="1"/>
  <c r="P1287" i="1" s="1"/>
  <c r="H1284" i="1"/>
  <c r="H1282" i="1"/>
  <c r="P1282" i="1" s="1"/>
  <c r="H1281" i="1"/>
  <c r="H1280" i="1"/>
  <c r="P1280" i="1" s="1"/>
  <c r="H1279" i="1"/>
  <c r="P1279" i="1" s="1"/>
  <c r="H1278" i="1"/>
  <c r="P1278" i="1" s="1"/>
  <c r="H1277" i="1"/>
  <c r="P1277" i="1" s="1"/>
  <c r="H1276" i="1"/>
  <c r="P1276" i="1" s="1"/>
  <c r="H1275" i="1"/>
  <c r="H1270" i="1"/>
  <c r="P1270" i="1" s="1"/>
  <c r="H1266" i="1"/>
  <c r="P1266" i="1" s="1"/>
  <c r="H1262" i="1"/>
  <c r="H1212" i="1"/>
  <c r="P1212" i="1" s="1"/>
  <c r="H1211" i="1"/>
  <c r="P1211" i="1" s="1"/>
  <c r="H1210" i="1"/>
  <c r="P1210" i="1" s="1"/>
  <c r="H1209" i="1"/>
  <c r="H1208" i="1"/>
  <c r="P1208" i="1" s="1"/>
  <c r="H1207" i="1"/>
  <c r="P1207" i="1" s="1"/>
  <c r="H1206" i="1"/>
  <c r="P1206" i="1" s="1"/>
  <c r="H1205" i="1"/>
  <c r="H1204" i="1"/>
  <c r="P1204" i="1" s="1"/>
  <c r="H1203" i="1"/>
  <c r="H1202" i="1"/>
  <c r="P1202" i="1" s="1"/>
  <c r="H1201" i="1"/>
  <c r="H1200" i="1"/>
  <c r="P1200" i="1" s="1"/>
  <c r="H1199" i="1"/>
  <c r="H1198" i="1"/>
  <c r="P1198" i="1" s="1"/>
  <c r="H1197" i="1"/>
  <c r="P1197" i="1" s="1"/>
  <c r="H1196" i="1"/>
  <c r="P1196" i="1" s="1"/>
  <c r="H1195" i="1"/>
  <c r="P1195" i="1" s="1"/>
  <c r="H1194" i="1"/>
  <c r="P1194" i="1" s="1"/>
  <c r="H1193" i="1"/>
  <c r="P1193" i="1" s="1"/>
  <c r="H1192" i="1"/>
  <c r="H1190" i="1"/>
  <c r="P1190" i="1" s="1"/>
  <c r="H1189" i="1"/>
  <c r="H1188" i="1"/>
  <c r="P1188" i="1" s="1"/>
  <c r="H1187" i="1"/>
  <c r="P1187" i="1" s="1"/>
  <c r="H1186" i="1"/>
  <c r="P1186" i="1" s="1"/>
  <c r="H1185" i="1"/>
  <c r="P1185" i="1" s="1"/>
  <c r="H1163" i="1"/>
  <c r="P1163" i="1" s="1"/>
  <c r="H1161" i="1"/>
  <c r="P1161" i="1" s="1"/>
  <c r="H1160" i="1"/>
  <c r="H1159" i="1"/>
  <c r="P1159" i="1" s="1"/>
  <c r="H1157" i="1"/>
  <c r="H1156" i="1"/>
  <c r="P1156" i="1" s="1"/>
  <c r="H1155" i="1"/>
  <c r="H1154" i="1"/>
  <c r="P1154" i="1" s="1"/>
  <c r="H1153" i="1"/>
  <c r="H1151" i="1"/>
  <c r="P1151" i="1" s="1"/>
  <c r="H1150" i="1"/>
  <c r="H1149" i="1"/>
  <c r="P1149" i="1" s="1"/>
  <c r="H1148" i="1"/>
  <c r="H1142" i="1"/>
  <c r="P1142" i="1" s="1"/>
  <c r="H1141" i="1"/>
  <c r="H1140" i="1"/>
  <c r="P1140" i="1" s="1"/>
  <c r="H1139" i="1"/>
  <c r="H1138" i="1"/>
  <c r="P1138" i="1" s="1"/>
  <c r="H1137" i="1"/>
  <c r="P1137" i="1" s="1"/>
  <c r="H1136" i="1"/>
  <c r="P1136" i="1" s="1"/>
  <c r="H1134" i="1"/>
  <c r="P1134" i="1" s="1"/>
  <c r="H1132" i="1"/>
  <c r="P1132" i="1" s="1"/>
  <c r="H1131" i="1"/>
  <c r="P1131" i="1" s="1"/>
  <c r="H1128" i="1"/>
  <c r="P1128" i="1" s="1"/>
  <c r="H1126" i="1"/>
  <c r="P1126" i="1" s="1"/>
  <c r="H1124" i="1"/>
  <c r="P1124" i="1" s="1"/>
  <c r="H1123" i="1"/>
  <c r="P1123" i="1" s="1"/>
  <c r="H1122" i="1"/>
  <c r="H1121" i="1"/>
  <c r="P1121" i="1" s="1"/>
  <c r="H1119" i="1"/>
  <c r="H1118" i="1"/>
  <c r="P1118" i="1" s="1"/>
  <c r="H1116" i="1"/>
  <c r="H1115" i="1"/>
  <c r="P1115" i="1" s="1"/>
  <c r="H1114" i="1"/>
  <c r="H1113" i="1"/>
  <c r="P1113" i="1" s="1"/>
  <c r="H1112" i="1"/>
  <c r="H1111" i="1"/>
  <c r="H1110" i="1"/>
  <c r="H1090" i="1"/>
  <c r="H1089" i="1"/>
  <c r="P1089" i="1" s="1"/>
  <c r="H1088" i="1"/>
  <c r="H1087" i="1"/>
  <c r="P1087" i="1" s="1"/>
  <c r="H1086" i="1"/>
  <c r="H1085" i="1"/>
  <c r="P1085" i="1" s="1"/>
  <c r="H1083" i="1"/>
  <c r="H1082" i="1"/>
  <c r="P1082" i="1" s="1"/>
  <c r="H1081" i="1"/>
  <c r="P1081" i="1" s="1"/>
  <c r="H1080" i="1"/>
  <c r="P1080" i="1" s="1"/>
  <c r="H1079" i="1"/>
  <c r="P1079" i="1" s="1"/>
  <c r="H1077" i="1"/>
  <c r="H1076" i="1"/>
  <c r="P1076" i="1" s="1"/>
  <c r="H1075" i="1"/>
  <c r="H1074" i="1"/>
  <c r="P1074" i="1" s="1"/>
  <c r="H1073" i="1"/>
  <c r="H1071" i="1"/>
  <c r="P1071" i="1" s="1"/>
  <c r="H1070" i="1"/>
  <c r="H1069" i="1"/>
  <c r="P1069" i="1" s="1"/>
  <c r="H1068" i="1"/>
  <c r="H1066" i="1"/>
  <c r="P1066" i="1" s="1"/>
  <c r="H1065" i="1"/>
  <c r="H1064" i="1"/>
  <c r="P1064" i="1" s="1"/>
  <c r="H1063" i="1"/>
  <c r="H1062" i="1"/>
  <c r="P1062" i="1" s="1"/>
  <c r="H1060" i="1"/>
  <c r="H1059" i="1"/>
  <c r="P1059" i="1" s="1"/>
  <c r="H1058" i="1"/>
  <c r="H1057" i="1"/>
  <c r="P1057" i="1" s="1"/>
  <c r="H1056" i="1"/>
  <c r="H1055" i="1"/>
  <c r="P1055" i="1" s="1"/>
  <c r="H1054" i="1"/>
  <c r="H1052" i="1"/>
  <c r="P1052" i="1" s="1"/>
  <c r="H1051" i="1"/>
  <c r="H1050" i="1"/>
  <c r="P1050" i="1" s="1"/>
  <c r="H1049" i="1"/>
  <c r="H1048" i="1"/>
  <c r="P1048" i="1" s="1"/>
  <c r="H1047" i="1"/>
  <c r="H1045" i="1"/>
  <c r="P1045" i="1" s="1"/>
  <c r="H1044" i="1"/>
  <c r="H1043" i="1"/>
  <c r="P1043" i="1" s="1"/>
  <c r="H1042" i="1"/>
  <c r="P1042" i="1" s="1"/>
  <c r="H1041" i="1"/>
  <c r="P1041" i="1" s="1"/>
  <c r="H1040" i="1"/>
  <c r="P1040" i="1" s="1"/>
  <c r="H1039" i="1"/>
  <c r="P1039" i="1" s="1"/>
  <c r="H1038" i="1"/>
  <c r="P1038" i="1" s="1"/>
  <c r="H1037" i="1"/>
  <c r="H1036" i="1"/>
  <c r="P1036" i="1" s="1"/>
  <c r="H1035" i="1"/>
  <c r="H1034" i="1"/>
  <c r="P1034" i="1" s="1"/>
  <c r="H1033" i="1"/>
  <c r="P1033" i="1" s="1"/>
  <c r="H1032" i="1"/>
  <c r="P1032" i="1" s="1"/>
  <c r="H1031" i="1"/>
  <c r="P1031" i="1" s="1"/>
  <c r="H1030" i="1"/>
  <c r="H1029" i="1"/>
  <c r="P1029" i="1" s="1"/>
  <c r="H1028" i="1"/>
  <c r="H1027" i="1"/>
  <c r="P1027" i="1" s="1"/>
  <c r="H1026" i="1"/>
  <c r="P1026" i="1" s="1"/>
  <c r="H1025" i="1"/>
  <c r="P1025" i="1" s="1"/>
  <c r="H1024" i="1"/>
  <c r="P1024" i="1" s="1"/>
  <c r="H1023" i="1"/>
  <c r="P1023" i="1" s="1"/>
  <c r="H1022" i="1"/>
  <c r="P1022" i="1" s="1"/>
  <c r="H1021" i="1"/>
  <c r="H1020" i="1"/>
  <c r="P1020" i="1" s="1"/>
  <c r="H1019" i="1"/>
  <c r="H1017" i="1"/>
  <c r="P1017" i="1" s="1"/>
  <c r="H1016" i="1"/>
  <c r="P1016" i="1" s="1"/>
  <c r="H1015" i="1"/>
  <c r="P1015" i="1" s="1"/>
  <c r="H1014" i="1"/>
  <c r="P1014" i="1" s="1"/>
  <c r="H1013" i="1"/>
  <c r="H1012" i="1"/>
  <c r="P1012" i="1" s="1"/>
  <c r="H1011" i="1"/>
  <c r="H1010" i="1"/>
  <c r="P1010" i="1" s="1"/>
  <c r="H1008" i="1"/>
  <c r="P1008" i="1" s="1"/>
  <c r="H1007" i="1"/>
  <c r="P1007" i="1" s="1"/>
  <c r="H1006" i="1"/>
  <c r="P1006" i="1" s="1"/>
  <c r="H1005" i="1"/>
  <c r="P1005" i="1" s="1"/>
  <c r="H1003" i="1"/>
  <c r="P1003" i="1" s="1"/>
  <c r="H1002" i="1"/>
  <c r="H1001" i="1"/>
  <c r="P1001" i="1" s="1"/>
  <c r="H1000" i="1"/>
  <c r="H999" i="1"/>
  <c r="H998" i="1"/>
  <c r="P998" i="1" s="1"/>
  <c r="H997" i="1"/>
  <c r="H996" i="1"/>
  <c r="P996" i="1" s="1"/>
  <c r="H995" i="1"/>
  <c r="P995" i="1" s="1"/>
  <c r="H994" i="1"/>
  <c r="P994" i="1" s="1"/>
  <c r="H993" i="1"/>
  <c r="P993" i="1" s="1"/>
  <c r="H992" i="1"/>
  <c r="P992" i="1" s="1"/>
  <c r="H991" i="1"/>
  <c r="P991" i="1" s="1"/>
  <c r="H990" i="1"/>
  <c r="H989" i="1"/>
  <c r="P989" i="1" s="1"/>
  <c r="H988" i="1"/>
  <c r="H987" i="1"/>
  <c r="P987" i="1" s="1"/>
  <c r="H986" i="1"/>
  <c r="P986" i="1" s="1"/>
  <c r="H980" i="1"/>
  <c r="H979" i="1"/>
  <c r="P979" i="1" s="1"/>
  <c r="H978" i="1"/>
  <c r="P978" i="1" s="1"/>
  <c r="H977" i="1"/>
  <c r="P977" i="1" s="1"/>
  <c r="H976" i="1"/>
  <c r="P976" i="1" s="1"/>
  <c r="H975" i="1"/>
  <c r="P975" i="1" s="1"/>
  <c r="H974" i="1"/>
  <c r="P974" i="1" s="1"/>
  <c r="H973" i="1"/>
  <c r="P973" i="1" s="1"/>
  <c r="H972" i="1"/>
  <c r="P972" i="1" s="1"/>
  <c r="H971" i="1"/>
  <c r="H970" i="1"/>
  <c r="P970" i="1" s="1"/>
  <c r="H969" i="1"/>
  <c r="P969" i="1" s="1"/>
  <c r="H967" i="1"/>
  <c r="P967" i="1" s="1"/>
  <c r="H965" i="1"/>
  <c r="P965" i="1" s="1"/>
  <c r="H964" i="1"/>
  <c r="P964" i="1" s="1"/>
  <c r="H963" i="1"/>
  <c r="P963" i="1" s="1"/>
  <c r="H962" i="1"/>
  <c r="H961" i="1"/>
  <c r="P961" i="1" s="1"/>
  <c r="H960" i="1"/>
  <c r="P960" i="1" s="1"/>
  <c r="H959" i="1"/>
  <c r="P959" i="1" s="1"/>
  <c r="H958" i="1"/>
  <c r="P958" i="1" s="1"/>
  <c r="H957" i="1"/>
  <c r="P957" i="1" s="1"/>
  <c r="H956" i="1"/>
  <c r="P956" i="1" s="1"/>
  <c r="H955" i="1"/>
  <c r="P955" i="1" s="1"/>
  <c r="H953" i="1"/>
  <c r="P953" i="1" s="1"/>
  <c r="H952" i="1"/>
  <c r="H951" i="1"/>
  <c r="P951" i="1" s="1"/>
  <c r="H950" i="1"/>
  <c r="P950" i="1" s="1"/>
  <c r="H948" i="1"/>
  <c r="P948" i="1" s="1"/>
  <c r="H947" i="1"/>
  <c r="P947" i="1" s="1"/>
  <c r="H946" i="1"/>
  <c r="P946" i="1" s="1"/>
  <c r="H945" i="1"/>
  <c r="P945" i="1" s="1"/>
  <c r="H944" i="1"/>
  <c r="H943" i="1"/>
  <c r="P943" i="1" s="1"/>
  <c r="H942" i="1"/>
  <c r="P942" i="1" s="1"/>
  <c r="H941" i="1"/>
  <c r="P941" i="1" s="1"/>
  <c r="H939" i="1"/>
  <c r="P939" i="1" s="1"/>
  <c r="H938" i="1"/>
  <c r="P938" i="1" s="1"/>
  <c r="H937" i="1"/>
  <c r="P937" i="1" s="1"/>
  <c r="H936" i="1"/>
  <c r="P936" i="1" s="1"/>
  <c r="H935" i="1"/>
  <c r="P935" i="1" s="1"/>
  <c r="H934" i="1"/>
  <c r="H932" i="1"/>
  <c r="P932" i="1" s="1"/>
  <c r="H930" i="1"/>
  <c r="P930" i="1" s="1"/>
  <c r="H929" i="1"/>
  <c r="P929" i="1" s="1"/>
  <c r="H928" i="1"/>
  <c r="P928" i="1" s="1"/>
  <c r="H927" i="1"/>
  <c r="P927" i="1" s="1"/>
  <c r="H925" i="1"/>
  <c r="P925" i="1" s="1"/>
  <c r="H924" i="1"/>
  <c r="H923" i="1"/>
  <c r="P923" i="1" s="1"/>
  <c r="H921" i="1"/>
  <c r="P921" i="1" s="1"/>
  <c r="H920" i="1"/>
  <c r="P920" i="1" s="1"/>
  <c r="H919" i="1"/>
  <c r="P919" i="1" s="1"/>
  <c r="H918" i="1"/>
  <c r="P918" i="1" s="1"/>
  <c r="H917" i="1"/>
  <c r="P917" i="1" s="1"/>
  <c r="H916" i="1"/>
  <c r="P916" i="1" s="1"/>
  <c r="H915" i="1"/>
  <c r="P915" i="1" s="1"/>
  <c r="H914" i="1"/>
  <c r="H912" i="1"/>
  <c r="H911" i="1"/>
  <c r="P911" i="1" s="1"/>
  <c r="H910" i="1"/>
  <c r="H909" i="1"/>
  <c r="O909" i="1" s="1"/>
  <c r="H908" i="1"/>
  <c r="O908" i="1" s="1"/>
  <c r="H907" i="1"/>
  <c r="O907" i="1" s="1"/>
  <c r="H906" i="1"/>
  <c r="O906" i="1" s="1"/>
  <c r="H904" i="1"/>
  <c r="O904" i="1" s="1"/>
  <c r="H903" i="1"/>
  <c r="O903" i="1" s="1"/>
  <c r="H901" i="1"/>
  <c r="O901" i="1" s="1"/>
  <c r="H900" i="1"/>
  <c r="O900" i="1" s="1"/>
  <c r="H888" i="1"/>
  <c r="O888" i="1" s="1"/>
  <c r="H859" i="1"/>
  <c r="O859" i="1" s="1"/>
  <c r="H858" i="1"/>
  <c r="O858" i="1" s="1"/>
  <c r="H857" i="1"/>
  <c r="O857" i="1" s="1"/>
  <c r="H856" i="1"/>
  <c r="O856" i="1" s="1"/>
  <c r="H855" i="1"/>
  <c r="O855" i="1" s="1"/>
  <c r="H854" i="1"/>
  <c r="O854" i="1" s="1"/>
  <c r="H853" i="1"/>
  <c r="O853" i="1" s="1"/>
  <c r="H852" i="1"/>
  <c r="O852" i="1" s="1"/>
  <c r="H850" i="1"/>
  <c r="O850" i="1" s="1"/>
  <c r="H849" i="1"/>
  <c r="O849" i="1" s="1"/>
  <c r="H848" i="1"/>
  <c r="O848" i="1" s="1"/>
  <c r="H847" i="1"/>
  <c r="O847" i="1" s="1"/>
  <c r="H846" i="1"/>
  <c r="O846" i="1" s="1"/>
  <c r="H845" i="1"/>
  <c r="O845" i="1" s="1"/>
  <c r="H844" i="1"/>
  <c r="O844" i="1" s="1"/>
  <c r="H843" i="1"/>
  <c r="O843" i="1" s="1"/>
  <c r="H841" i="1"/>
  <c r="O841" i="1" s="1"/>
  <c r="H840" i="1"/>
  <c r="O840" i="1" s="1"/>
  <c r="H839" i="1"/>
  <c r="O839" i="1" s="1"/>
  <c r="H838" i="1"/>
  <c r="O838" i="1" s="1"/>
  <c r="H837" i="1"/>
  <c r="O837" i="1" s="1"/>
  <c r="H836" i="1"/>
  <c r="O836" i="1" s="1"/>
  <c r="H835" i="1"/>
  <c r="O835" i="1" s="1"/>
  <c r="H834" i="1"/>
  <c r="O834" i="1" s="1"/>
  <c r="H810" i="1"/>
  <c r="O810" i="1" s="1"/>
  <c r="H808" i="1"/>
  <c r="O808" i="1" s="1"/>
  <c r="H807" i="1"/>
  <c r="O807" i="1" s="1"/>
  <c r="H806" i="1"/>
  <c r="O806" i="1" s="1"/>
  <c r="H805" i="1"/>
  <c r="O805" i="1" s="1"/>
  <c r="H804" i="1"/>
  <c r="O804" i="1" s="1"/>
  <c r="H803" i="1"/>
  <c r="O803" i="1" s="1"/>
  <c r="H802" i="1"/>
  <c r="O802" i="1" s="1"/>
  <c r="H800" i="1"/>
  <c r="O800" i="1" s="1"/>
  <c r="H799" i="1"/>
  <c r="O799" i="1" s="1"/>
  <c r="H798" i="1"/>
  <c r="O798" i="1" s="1"/>
  <c r="H797" i="1"/>
  <c r="O797" i="1" s="1"/>
  <c r="H796" i="1"/>
  <c r="O796" i="1" s="1"/>
  <c r="H795" i="1"/>
  <c r="O795" i="1" s="1"/>
  <c r="H794" i="1"/>
  <c r="O794" i="1" s="1"/>
  <c r="H779" i="1"/>
  <c r="O779" i="1" s="1"/>
  <c r="H778" i="1"/>
  <c r="O778" i="1" s="1"/>
  <c r="H776" i="1"/>
  <c r="O776" i="1" s="1"/>
  <c r="H775" i="1"/>
  <c r="O775" i="1" s="1"/>
  <c r="H774" i="1"/>
  <c r="O774" i="1" s="1"/>
  <c r="H772" i="1"/>
  <c r="O772" i="1" s="1"/>
  <c r="H771" i="1"/>
  <c r="O771" i="1" s="1"/>
  <c r="H770" i="1"/>
  <c r="O770" i="1" s="1"/>
  <c r="H769" i="1"/>
  <c r="O769" i="1" s="1"/>
  <c r="H768" i="1"/>
  <c r="O768" i="1" s="1"/>
  <c r="H767" i="1"/>
  <c r="O767" i="1" s="1"/>
  <c r="H766" i="1"/>
  <c r="O766" i="1" s="1"/>
  <c r="H765" i="1"/>
  <c r="O765" i="1" s="1"/>
  <c r="H764" i="1"/>
  <c r="O764" i="1" s="1"/>
  <c r="H763" i="1"/>
  <c r="O763" i="1" s="1"/>
  <c r="H762" i="1"/>
  <c r="O762" i="1" s="1"/>
  <c r="H761" i="1"/>
  <c r="O761" i="1" s="1"/>
  <c r="H760" i="1"/>
  <c r="O760" i="1" s="1"/>
  <c r="H759" i="1"/>
  <c r="O759" i="1" s="1"/>
  <c r="H758" i="1"/>
  <c r="O758" i="1" s="1"/>
  <c r="H757" i="1"/>
  <c r="O757" i="1" s="1"/>
  <c r="H756" i="1"/>
  <c r="O756" i="1" s="1"/>
  <c r="H755" i="1"/>
  <c r="O755" i="1" s="1"/>
  <c r="H754" i="1"/>
  <c r="O754" i="1" s="1"/>
  <c r="H753" i="1"/>
  <c r="O753" i="1" s="1"/>
  <c r="H752" i="1"/>
  <c r="O752" i="1" s="1"/>
  <c r="H751" i="1"/>
  <c r="O751" i="1" s="1"/>
  <c r="H750" i="1"/>
  <c r="O750" i="1" s="1"/>
  <c r="H749" i="1"/>
  <c r="O749" i="1" s="1"/>
  <c r="H743" i="1"/>
  <c r="O743" i="1" s="1"/>
  <c r="H742" i="1"/>
  <c r="O742" i="1" s="1"/>
  <c r="H741" i="1"/>
  <c r="O741" i="1" s="1"/>
  <c r="H740" i="1"/>
  <c r="O740" i="1" s="1"/>
  <c r="H739" i="1"/>
  <c r="O739" i="1" s="1"/>
  <c r="H738" i="1"/>
  <c r="O738" i="1" s="1"/>
  <c r="H736" i="1"/>
  <c r="O736" i="1" s="1"/>
  <c r="H735" i="1"/>
  <c r="O735" i="1" s="1"/>
  <c r="H734" i="1"/>
  <c r="O734" i="1" s="1"/>
  <c r="H733" i="1"/>
  <c r="O733" i="1" s="1"/>
  <c r="H732" i="1"/>
  <c r="O732" i="1" s="1"/>
  <c r="H731" i="1"/>
  <c r="O731" i="1" s="1"/>
  <c r="H717" i="1"/>
  <c r="O717" i="1" s="1"/>
  <c r="H716" i="1"/>
  <c r="O716" i="1" s="1"/>
  <c r="H715" i="1"/>
  <c r="O715" i="1" s="1"/>
  <c r="H714" i="1"/>
  <c r="O714" i="1" s="1"/>
  <c r="H713" i="1"/>
  <c r="O713" i="1" s="1"/>
  <c r="H711" i="1"/>
  <c r="O711" i="1" s="1"/>
  <c r="H710" i="1"/>
  <c r="O710" i="1" s="1"/>
  <c r="H709" i="1"/>
  <c r="O709" i="1" s="1"/>
  <c r="H708" i="1"/>
  <c r="O708" i="1" s="1"/>
  <c r="H707" i="1"/>
  <c r="O707" i="1" s="1"/>
  <c r="H705" i="1"/>
  <c r="O705" i="1" s="1"/>
  <c r="H703" i="1"/>
  <c r="O703" i="1" s="1"/>
  <c r="H684" i="1"/>
  <c r="O684" i="1" s="1"/>
  <c r="H683" i="1"/>
  <c r="O683" i="1" s="1"/>
  <c r="H682" i="1"/>
  <c r="O682" i="1" s="1"/>
  <c r="H681" i="1"/>
  <c r="O681" i="1" s="1"/>
  <c r="H680" i="1"/>
  <c r="O680" i="1" s="1"/>
  <c r="H674" i="1"/>
  <c r="O674" i="1" s="1"/>
  <c r="H673" i="1"/>
  <c r="O673" i="1" s="1"/>
  <c r="H672" i="1"/>
  <c r="O672" i="1" s="1"/>
  <c r="H671" i="1"/>
  <c r="O671" i="1" s="1"/>
  <c r="H670" i="1"/>
  <c r="O670" i="1" s="1"/>
  <c r="H669" i="1"/>
  <c r="O669" i="1" s="1"/>
  <c r="H668" i="1"/>
  <c r="O668" i="1" s="1"/>
  <c r="H667" i="1"/>
  <c r="O667" i="1" s="1"/>
  <c r="H665" i="1"/>
  <c r="O665" i="1" s="1"/>
  <c r="H664" i="1"/>
  <c r="O664" i="1" s="1"/>
  <c r="H662" i="1"/>
  <c r="O662" i="1" s="1"/>
  <c r="H661" i="1"/>
  <c r="O661" i="1" s="1"/>
  <c r="H660" i="1"/>
  <c r="O660" i="1" s="1"/>
  <c r="H659" i="1"/>
  <c r="O659" i="1" s="1"/>
  <c r="H658" i="1"/>
  <c r="O658" i="1" s="1"/>
  <c r="H657" i="1"/>
  <c r="O657" i="1" s="1"/>
  <c r="H656" i="1"/>
  <c r="H655" i="1"/>
  <c r="O655" i="1" s="1"/>
  <c r="H654" i="1"/>
  <c r="H646" i="1"/>
  <c r="O646" i="1" s="1"/>
  <c r="H529" i="1"/>
  <c r="H527" i="1"/>
  <c r="O527" i="1" s="1"/>
  <c r="H526" i="1"/>
  <c r="H525" i="1"/>
  <c r="O525" i="1" s="1"/>
  <c r="H524" i="1"/>
  <c r="H523" i="1"/>
  <c r="O523" i="1" s="1"/>
  <c r="H522" i="1"/>
  <c r="H520" i="1"/>
  <c r="O520" i="1" s="1"/>
  <c r="H519" i="1"/>
  <c r="H518" i="1"/>
  <c r="O518" i="1" s="1"/>
  <c r="H517" i="1"/>
  <c r="H516" i="1"/>
  <c r="O516" i="1" s="1"/>
  <c r="H515" i="1"/>
  <c r="H514" i="1"/>
  <c r="O514" i="1" s="1"/>
  <c r="H513" i="1"/>
  <c r="P513" i="1" s="1"/>
  <c r="H512" i="1"/>
  <c r="P512" i="1" s="1"/>
  <c r="H511" i="1"/>
  <c r="P511" i="1" s="1"/>
  <c r="H510" i="1"/>
  <c r="P510" i="1" s="1"/>
  <c r="H509" i="1"/>
  <c r="P509" i="1" s="1"/>
  <c r="H508" i="1"/>
  <c r="P508" i="1" s="1"/>
  <c r="H507" i="1"/>
  <c r="P507" i="1" s="1"/>
  <c r="H506" i="1"/>
  <c r="P506" i="1" s="1"/>
  <c r="H505" i="1"/>
  <c r="P505" i="1" s="1"/>
  <c r="H504" i="1"/>
  <c r="P504" i="1" s="1"/>
  <c r="H444" i="1"/>
  <c r="P444" i="1" s="1"/>
  <c r="H443" i="1"/>
  <c r="P443" i="1" s="1"/>
  <c r="H442" i="1"/>
  <c r="P442" i="1" s="1"/>
  <c r="H441" i="1"/>
  <c r="P441" i="1" s="1"/>
  <c r="H440" i="1"/>
  <c r="P440" i="1" s="1"/>
  <c r="H439" i="1"/>
  <c r="P439" i="1" s="1"/>
  <c r="H438" i="1"/>
  <c r="P438" i="1" s="1"/>
  <c r="H437" i="1"/>
  <c r="P437" i="1" s="1"/>
  <c r="H436" i="1"/>
  <c r="P436" i="1" s="1"/>
  <c r="H435" i="1"/>
  <c r="P435" i="1" s="1"/>
  <c r="H434" i="1"/>
  <c r="P434" i="1" s="1"/>
  <c r="H433" i="1"/>
  <c r="P433" i="1" s="1"/>
  <c r="H432" i="1"/>
  <c r="P432" i="1" s="1"/>
  <c r="H415" i="1"/>
  <c r="O415" i="1" s="1"/>
  <c r="H414" i="1"/>
  <c r="O414" i="1" s="1"/>
  <c r="H413" i="1"/>
  <c r="O413" i="1" s="1"/>
  <c r="H412" i="1"/>
  <c r="O412" i="1" s="1"/>
  <c r="H407" i="1"/>
  <c r="O407" i="1" s="1"/>
  <c r="H406" i="1"/>
  <c r="O406" i="1" s="1"/>
  <c r="H405" i="1"/>
  <c r="O405" i="1" s="1"/>
  <c r="H403" i="1"/>
  <c r="O403" i="1" s="1"/>
  <c r="H402" i="1"/>
  <c r="O402" i="1" s="1"/>
  <c r="H401" i="1"/>
  <c r="O401" i="1" s="1"/>
  <c r="H399" i="1"/>
  <c r="O399" i="1" s="1"/>
  <c r="H398" i="1"/>
  <c r="O398" i="1" s="1"/>
  <c r="H397" i="1"/>
  <c r="O397" i="1" s="1"/>
  <c r="H396" i="1"/>
  <c r="O396" i="1" s="1"/>
  <c r="H395" i="1"/>
  <c r="O395" i="1" s="1"/>
  <c r="H394" i="1"/>
  <c r="O394" i="1" s="1"/>
  <c r="H392" i="1"/>
  <c r="O392" i="1" s="1"/>
  <c r="H391" i="1"/>
  <c r="O391" i="1" s="1"/>
  <c r="H388" i="1"/>
  <c r="O388" i="1" s="1"/>
  <c r="H387" i="1"/>
  <c r="O387" i="1" s="1"/>
  <c r="H386" i="1"/>
  <c r="O386" i="1" s="1"/>
  <c r="H385" i="1"/>
  <c r="O385" i="1" s="1"/>
  <c r="H384" i="1"/>
  <c r="O384" i="1" s="1"/>
  <c r="H383" i="1"/>
  <c r="O383" i="1" s="1"/>
  <c r="H382" i="1"/>
  <c r="O382" i="1" s="1"/>
  <c r="H381" i="1"/>
  <c r="O381" i="1" s="1"/>
  <c r="H379" i="1"/>
  <c r="O379" i="1" s="1"/>
  <c r="H378" i="1"/>
  <c r="O378" i="1" s="1"/>
  <c r="H376" i="1"/>
  <c r="O376" i="1" s="1"/>
  <c r="H375" i="1"/>
  <c r="O375" i="1" s="1"/>
  <c r="H374" i="1"/>
  <c r="O374" i="1" s="1"/>
  <c r="H373" i="1"/>
  <c r="O373" i="1" s="1"/>
  <c r="H372" i="1"/>
  <c r="O372" i="1" s="1"/>
  <c r="H371" i="1"/>
  <c r="O371" i="1" s="1"/>
  <c r="H370" i="1"/>
  <c r="O370" i="1" s="1"/>
  <c r="H369" i="1"/>
  <c r="O369" i="1" s="1"/>
  <c r="H368" i="1"/>
  <c r="O368" i="1" s="1"/>
  <c r="H367" i="1"/>
  <c r="O367" i="1" s="1"/>
  <c r="H366" i="1"/>
  <c r="O366" i="1" s="1"/>
  <c r="H365" i="1"/>
  <c r="O365" i="1" s="1"/>
  <c r="H364" i="1"/>
  <c r="O364" i="1" s="1"/>
  <c r="H362" i="1"/>
  <c r="O362" i="1" s="1"/>
  <c r="H361" i="1"/>
  <c r="O361" i="1" s="1"/>
  <c r="H359" i="1"/>
  <c r="P359" i="1" s="1"/>
  <c r="H358" i="1"/>
  <c r="P358" i="1" s="1"/>
  <c r="H357" i="1"/>
  <c r="P357" i="1" s="1"/>
  <c r="H356" i="1"/>
  <c r="P356" i="1" s="1"/>
  <c r="H355" i="1"/>
  <c r="P355" i="1" s="1"/>
  <c r="H354" i="1"/>
  <c r="P354" i="1" s="1"/>
  <c r="H353" i="1"/>
  <c r="P353" i="1" s="1"/>
  <c r="H352" i="1"/>
  <c r="P352" i="1" s="1"/>
  <c r="H351" i="1"/>
  <c r="P351" i="1" s="1"/>
  <c r="H350" i="1"/>
  <c r="P350" i="1" s="1"/>
  <c r="H349" i="1"/>
  <c r="P349" i="1" s="1"/>
  <c r="H348" i="1"/>
  <c r="P348" i="1" s="1"/>
  <c r="H347" i="1"/>
  <c r="P347" i="1" s="1"/>
  <c r="H344" i="1"/>
  <c r="P344" i="1" s="1"/>
  <c r="H343" i="1"/>
  <c r="O343" i="1" s="1"/>
  <c r="H329" i="1"/>
  <c r="P329" i="1" s="1"/>
  <c r="H327" i="1"/>
  <c r="P327" i="1" s="1"/>
  <c r="H326" i="1"/>
  <c r="P326" i="1" s="1"/>
  <c r="H325" i="1"/>
  <c r="P325" i="1" s="1"/>
  <c r="H324" i="1"/>
  <c r="P324" i="1" s="1"/>
  <c r="H76" i="1"/>
  <c r="P76" i="1" s="1"/>
  <c r="H74" i="1"/>
  <c r="P74" i="1" s="1"/>
  <c r="H73" i="1"/>
  <c r="P73" i="1" s="1"/>
  <c r="H72" i="1"/>
  <c r="P72" i="1" s="1"/>
  <c r="H70" i="1"/>
  <c r="P70" i="1" s="1"/>
  <c r="H69" i="1"/>
  <c r="P69" i="1" s="1"/>
  <c r="H67" i="1"/>
  <c r="P67" i="1" s="1"/>
  <c r="H66" i="1"/>
  <c r="P66" i="1" s="1"/>
  <c r="H64" i="1"/>
  <c r="P64" i="1" s="1"/>
  <c r="H63" i="1"/>
  <c r="P63" i="1" s="1"/>
  <c r="H61" i="1"/>
  <c r="P61" i="1" s="1"/>
  <c r="H59" i="1"/>
  <c r="P59" i="1" s="1"/>
  <c r="H58" i="1"/>
  <c r="P58" i="1" s="1"/>
  <c r="H53" i="1"/>
  <c r="P53" i="1" s="1"/>
  <c r="H52" i="1"/>
  <c r="P52" i="1" s="1"/>
  <c r="H50" i="1"/>
  <c r="P50" i="1" s="1"/>
  <c r="H48" i="1"/>
  <c r="P48" i="1" s="1"/>
  <c r="H47" i="1"/>
  <c r="P47" i="1" s="1"/>
  <c r="H46" i="1"/>
  <c r="P46" i="1" s="1"/>
  <c r="H45" i="1"/>
  <c r="P45" i="1" s="1"/>
  <c r="H44" i="1"/>
  <c r="P44" i="1" s="1"/>
  <c r="H43" i="1"/>
  <c r="P43" i="1" s="1"/>
  <c r="H41" i="1"/>
  <c r="P41" i="1" s="1"/>
  <c r="H40" i="1"/>
  <c r="P40" i="1" s="1"/>
  <c r="H38" i="1"/>
  <c r="P38" i="1" s="1"/>
  <c r="H37" i="1"/>
  <c r="P37" i="1" s="1"/>
  <c r="H36" i="1"/>
  <c r="P36" i="1" s="1"/>
  <c r="H34" i="1"/>
  <c r="P34" i="1" s="1"/>
  <c r="H33" i="1"/>
  <c r="H1272" i="1"/>
  <c r="O1272" i="1" s="1"/>
  <c r="H1267" i="1"/>
  <c r="O1267" i="1" s="1"/>
  <c r="H1254" i="1"/>
  <c r="O1254" i="1" s="1"/>
  <c r="H1251" i="1"/>
  <c r="O1251" i="1" s="1"/>
  <c r="H1227" i="1"/>
  <c r="O1227" i="1" s="1"/>
  <c r="H1226" i="1"/>
  <c r="O1226" i="1" s="1"/>
  <c r="H1225" i="1"/>
  <c r="O1225" i="1" s="1"/>
  <c r="H1224" i="1"/>
  <c r="O1224" i="1" s="1"/>
  <c r="H1223" i="1"/>
  <c r="O1223" i="1" s="1"/>
  <c r="H1222" i="1"/>
  <c r="O1222" i="1" s="1"/>
  <c r="O1221" i="1"/>
  <c r="H31" i="1"/>
  <c r="O31" i="1" s="1"/>
  <c r="H35" i="1"/>
  <c r="F544" i="1"/>
  <c r="A1316" i="1" s="1"/>
  <c r="O1229" i="1" l="1"/>
  <c r="H30" i="2" s="1"/>
  <c r="O686" i="1"/>
  <c r="H21" i="2" s="1"/>
  <c r="P500" i="1"/>
  <c r="I17" i="2" s="1"/>
  <c r="A697" i="1"/>
  <c r="P697" i="1"/>
  <c r="O691" i="1"/>
  <c r="P690" i="1"/>
  <c r="A690" i="1"/>
  <c r="A691" i="1"/>
  <c r="O104" i="1"/>
  <c r="Q104" i="1" s="1"/>
  <c r="O170" i="1"/>
  <c r="Q170" i="1" s="1"/>
  <c r="O172" i="1"/>
  <c r="Q172" i="1" s="1"/>
  <c r="P102" i="1"/>
  <c r="Q102" i="1" s="1"/>
  <c r="O101" i="1"/>
  <c r="Q101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8" i="1"/>
  <c r="Q168" i="1" s="1"/>
  <c r="P167" i="1"/>
  <c r="Q167" i="1" s="1"/>
  <c r="O85" i="1"/>
  <c r="Q85" i="1" s="1"/>
  <c r="O87" i="1"/>
  <c r="Q87" i="1" s="1"/>
  <c r="O89" i="1"/>
  <c r="Q89" i="1" s="1"/>
  <c r="O92" i="1"/>
  <c r="Q92" i="1" s="1"/>
  <c r="O94" i="1"/>
  <c r="Q94" i="1" s="1"/>
  <c r="O97" i="1"/>
  <c r="Q97" i="1" s="1"/>
  <c r="O99" i="1"/>
  <c r="Q99" i="1" s="1"/>
  <c r="O107" i="1"/>
  <c r="Q107" i="1" s="1"/>
  <c r="O110" i="1"/>
  <c r="Q110" i="1" s="1"/>
  <c r="O112" i="1"/>
  <c r="Q112" i="1" s="1"/>
  <c r="O114" i="1"/>
  <c r="Q114" i="1" s="1"/>
  <c r="O116" i="1"/>
  <c r="Q116" i="1" s="1"/>
  <c r="O118" i="1"/>
  <c r="Q118" i="1" s="1"/>
  <c r="O120" i="1"/>
  <c r="Q120" i="1" s="1"/>
  <c r="O122" i="1"/>
  <c r="Q122" i="1" s="1"/>
  <c r="O125" i="1"/>
  <c r="Q125" i="1" s="1"/>
  <c r="O127" i="1"/>
  <c r="Q127" i="1" s="1"/>
  <c r="O129" i="1"/>
  <c r="Q129" i="1" s="1"/>
  <c r="O131" i="1"/>
  <c r="Q131" i="1" s="1"/>
  <c r="O133" i="1"/>
  <c r="Q133" i="1" s="1"/>
  <c r="O136" i="1"/>
  <c r="Q136" i="1" s="1"/>
  <c r="O140" i="1"/>
  <c r="Q140" i="1" s="1"/>
  <c r="O174" i="1"/>
  <c r="Q174" i="1" s="1"/>
  <c r="O176" i="1"/>
  <c r="Q176" i="1" s="1"/>
  <c r="O180" i="1"/>
  <c r="Q180" i="1" s="1"/>
  <c r="O182" i="1"/>
  <c r="Q182" i="1" s="1"/>
  <c r="O184" i="1"/>
  <c r="Q184" i="1" s="1"/>
  <c r="O186" i="1"/>
  <c r="Q186" i="1" s="1"/>
  <c r="O188" i="1"/>
  <c r="Q188" i="1" s="1"/>
  <c r="O190" i="1"/>
  <c r="Q190" i="1" s="1"/>
  <c r="O192" i="1"/>
  <c r="Q192" i="1" s="1"/>
  <c r="O194" i="1"/>
  <c r="Q194" i="1" s="1"/>
  <c r="O196" i="1"/>
  <c r="Q196" i="1" s="1"/>
  <c r="O199" i="1"/>
  <c r="Q199" i="1" s="1"/>
  <c r="O203" i="1"/>
  <c r="Q203" i="1" s="1"/>
  <c r="O205" i="1"/>
  <c r="Q205" i="1" s="1"/>
  <c r="P211" i="1"/>
  <c r="O86" i="1"/>
  <c r="Q86" i="1" s="1"/>
  <c r="O88" i="1"/>
  <c r="Q88" i="1" s="1"/>
  <c r="O91" i="1"/>
  <c r="Q91" i="1" s="1"/>
  <c r="O93" i="1"/>
  <c r="Q93" i="1" s="1"/>
  <c r="O96" i="1"/>
  <c r="Q96" i="1" s="1"/>
  <c r="O98" i="1"/>
  <c r="Q98" i="1" s="1"/>
  <c r="O106" i="1"/>
  <c r="Q106" i="1" s="1"/>
  <c r="O109" i="1"/>
  <c r="Q109" i="1" s="1"/>
  <c r="O111" i="1"/>
  <c r="Q111" i="1" s="1"/>
  <c r="O113" i="1"/>
  <c r="Q113" i="1" s="1"/>
  <c r="O115" i="1"/>
  <c r="Q115" i="1" s="1"/>
  <c r="O117" i="1"/>
  <c r="Q117" i="1" s="1"/>
  <c r="O119" i="1"/>
  <c r="Q119" i="1" s="1"/>
  <c r="O121" i="1"/>
  <c r="Q121" i="1" s="1"/>
  <c r="O123" i="1"/>
  <c r="Q123" i="1" s="1"/>
  <c r="O126" i="1"/>
  <c r="Q126" i="1" s="1"/>
  <c r="O128" i="1"/>
  <c r="Q128" i="1" s="1"/>
  <c r="O130" i="1"/>
  <c r="Q130" i="1" s="1"/>
  <c r="O132" i="1"/>
  <c r="Q132" i="1" s="1"/>
  <c r="O134" i="1"/>
  <c r="Q134" i="1" s="1"/>
  <c r="O138" i="1"/>
  <c r="Q138" i="1" s="1"/>
  <c r="O141" i="1"/>
  <c r="Q141" i="1" s="1"/>
  <c r="O175" i="1"/>
  <c r="Q175" i="1" s="1"/>
  <c r="O178" i="1"/>
  <c r="Q178" i="1" s="1"/>
  <c r="O181" i="1"/>
  <c r="Q181" i="1" s="1"/>
  <c r="O183" i="1"/>
  <c r="Q183" i="1" s="1"/>
  <c r="O185" i="1"/>
  <c r="Q185" i="1" s="1"/>
  <c r="O187" i="1"/>
  <c r="Q187" i="1" s="1"/>
  <c r="O189" i="1"/>
  <c r="Q189" i="1" s="1"/>
  <c r="O191" i="1"/>
  <c r="Q191" i="1" s="1"/>
  <c r="O193" i="1"/>
  <c r="Q193" i="1" s="1"/>
  <c r="O195" i="1"/>
  <c r="Q195" i="1" s="1"/>
  <c r="O198" i="1"/>
  <c r="Q198" i="1" s="1"/>
  <c r="O201" i="1"/>
  <c r="Q201" i="1" s="1"/>
  <c r="O204" i="1"/>
  <c r="Q204" i="1" s="1"/>
  <c r="O83" i="1"/>
  <c r="A544" i="1"/>
  <c r="A549" i="1"/>
  <c r="A554" i="1"/>
  <c r="A559" i="1"/>
  <c r="A567" i="1"/>
  <c r="A573" i="1"/>
  <c r="A580" i="1"/>
  <c r="A588" i="1"/>
  <c r="A596" i="1"/>
  <c r="A602" i="1"/>
  <c r="A608" i="1"/>
  <c r="A614" i="1"/>
  <c r="A624" i="1"/>
  <c r="A637" i="1"/>
  <c r="A644" i="1"/>
  <c r="A656" i="1"/>
  <c r="A662" i="1"/>
  <c r="A669" i="1"/>
  <c r="A674" i="1"/>
  <c r="A703" i="1"/>
  <c r="A710" i="1"/>
  <c r="A716" i="1"/>
  <c r="A723" i="1"/>
  <c r="A728" i="1"/>
  <c r="A735" i="1"/>
  <c r="A742" i="1"/>
  <c r="A752" i="1"/>
  <c r="A757" i="1"/>
  <c r="A763" i="1"/>
  <c r="A769" i="1"/>
  <c r="A788" i="1"/>
  <c r="A807" i="1"/>
  <c r="A831" i="1"/>
  <c r="A849" i="1"/>
  <c r="A871" i="1"/>
  <c r="A888" i="1"/>
  <c r="A912" i="1"/>
  <c r="A932" i="1"/>
  <c r="A951" i="1"/>
  <c r="A970" i="1"/>
  <c r="A993" i="1"/>
  <c r="A1016" i="1"/>
  <c r="A1038" i="1"/>
  <c r="A1063" i="1"/>
  <c r="A1088" i="1"/>
  <c r="A1115" i="1"/>
  <c r="A1154" i="1"/>
  <c r="A1194" i="1"/>
  <c r="A1239" i="1"/>
  <c r="A1393" i="1"/>
  <c r="A1389" i="1"/>
  <c r="A1384" i="1"/>
  <c r="A1380" i="1"/>
  <c r="A1376" i="1"/>
  <c r="A1370" i="1"/>
  <c r="A1365" i="1"/>
  <c r="A1360" i="1"/>
  <c r="A1354" i="1"/>
  <c r="A1350" i="1"/>
  <c r="A1346" i="1"/>
  <c r="A1341" i="1"/>
  <c r="A1337" i="1"/>
  <c r="A1327" i="1"/>
  <c r="A1323" i="1"/>
  <c r="A1319" i="1"/>
  <c r="A1314" i="1"/>
  <c r="A1310" i="1"/>
  <c r="A1306" i="1"/>
  <c r="A1302" i="1"/>
  <c r="A1297" i="1"/>
  <c r="A1293" i="1"/>
  <c r="A1289" i="1"/>
  <c r="A1283" i="1"/>
  <c r="A1279" i="1"/>
  <c r="A1275" i="1"/>
  <c r="A1270" i="1"/>
  <c r="A1266" i="1"/>
  <c r="A1261" i="1"/>
  <c r="A1254" i="1"/>
  <c r="A1248" i="1"/>
  <c r="A1243" i="1"/>
  <c r="A1392" i="1"/>
  <c r="A1388" i="1"/>
  <c r="A1383" i="1"/>
  <c r="A1379" i="1"/>
  <c r="A1375" i="1"/>
  <c r="A1369" i="1"/>
  <c r="A1364" i="1"/>
  <c r="A1359" i="1"/>
  <c r="A1353" i="1"/>
  <c r="A1349" i="1"/>
  <c r="A1344" i="1"/>
  <c r="A1340" i="1"/>
  <c r="A1330" i="1"/>
  <c r="A1326" i="1"/>
  <c r="A1322" i="1"/>
  <c r="A1318" i="1"/>
  <c r="A1313" i="1"/>
  <c r="A1309" i="1"/>
  <c r="A1305" i="1"/>
  <c r="A1301" i="1"/>
  <c r="A1296" i="1"/>
  <c r="A1292" i="1"/>
  <c r="A1288" i="1"/>
  <c r="A1282" i="1"/>
  <c r="A1278" i="1"/>
  <c r="A1273" i="1"/>
  <c r="A1269" i="1"/>
  <c r="A1264" i="1"/>
  <c r="A1259" i="1"/>
  <c r="A1252" i="1"/>
  <c r="A1247" i="1"/>
  <c r="A1241" i="1"/>
  <c r="A1236" i="1"/>
  <c r="A1226" i="1"/>
  <c r="A1222" i="1"/>
  <c r="A1212" i="1"/>
  <c r="A1208" i="1"/>
  <c r="A1204" i="1"/>
  <c r="A1200" i="1"/>
  <c r="A1196" i="1"/>
  <c r="A1192" i="1"/>
  <c r="A1187" i="1"/>
  <c r="A1178" i="1"/>
  <c r="A1173" i="1"/>
  <c r="A1169" i="1"/>
  <c r="A1165" i="1"/>
  <c r="A1161" i="1"/>
  <c r="A1156" i="1"/>
  <c r="A1152" i="1"/>
  <c r="A1148" i="1"/>
  <c r="A1139" i="1"/>
  <c r="A1135" i="1"/>
  <c r="A1130" i="1"/>
  <c r="A1126" i="1"/>
  <c r="A1122" i="1"/>
  <c r="A1117" i="1"/>
  <c r="A1113" i="1"/>
  <c r="A1108" i="1"/>
  <c r="A1104" i="1"/>
  <c r="A1100" i="1"/>
  <c r="A1096" i="1"/>
  <c r="A1090" i="1"/>
  <c r="A1086" i="1"/>
  <c r="A1081" i="1"/>
  <c r="A1076" i="1"/>
  <c r="A1071" i="1"/>
  <c r="A1066" i="1"/>
  <c r="A1062" i="1"/>
  <c r="A1057" i="1"/>
  <c r="A1052" i="1"/>
  <c r="A1048" i="1"/>
  <c r="A1043" i="1"/>
  <c r="A1039" i="1"/>
  <c r="A1035" i="1"/>
  <c r="A1031" i="1"/>
  <c r="A1027" i="1"/>
  <c r="A1023" i="1"/>
  <c r="A1019" i="1"/>
  <c r="A1014" i="1"/>
  <c r="A1010" i="1"/>
  <c r="A1005" i="1"/>
  <c r="A1000" i="1"/>
  <c r="A996" i="1"/>
  <c r="A992" i="1"/>
  <c r="A988" i="1"/>
  <c r="A1391" i="1"/>
  <c r="A1387" i="1"/>
  <c r="A1382" i="1"/>
  <c r="A1378" i="1"/>
  <c r="A1373" i="1"/>
  <c r="A1368" i="1"/>
  <c r="A1363" i="1"/>
  <c r="A1357" i="1"/>
  <c r="A1352" i="1"/>
  <c r="A1348" i="1"/>
  <c r="A1343" i="1"/>
  <c r="A1339" i="1"/>
  <c r="A1329" i="1"/>
  <c r="A1325" i="1"/>
  <c r="A1321" i="1"/>
  <c r="A1317" i="1"/>
  <c r="A1312" i="1"/>
  <c r="A1308" i="1"/>
  <c r="A1304" i="1"/>
  <c r="A1300" i="1"/>
  <c r="A1295" i="1"/>
  <c r="A1291" i="1"/>
  <c r="A1287" i="1"/>
  <c r="A1281" i="1"/>
  <c r="A1277" i="1"/>
  <c r="A1272" i="1"/>
  <c r="A1268" i="1"/>
  <c r="A1263" i="1"/>
  <c r="A1258" i="1"/>
  <c r="A1251" i="1"/>
  <c r="A1246" i="1"/>
  <c r="A1240" i="1"/>
  <c r="A1235" i="1"/>
  <c r="A1225" i="1"/>
  <c r="A1221" i="1"/>
  <c r="A1211" i="1"/>
  <c r="A1207" i="1"/>
  <c r="A1203" i="1"/>
  <c r="A1199" i="1"/>
  <c r="A1195" i="1"/>
  <c r="A1190" i="1"/>
  <c r="A1186" i="1"/>
  <c r="A1176" i="1"/>
  <c r="A1172" i="1"/>
  <c r="A1168" i="1"/>
  <c r="A1164" i="1"/>
  <c r="A1160" i="1"/>
  <c r="A1155" i="1"/>
  <c r="A1151" i="1"/>
  <c r="A1142" i="1"/>
  <c r="A1138" i="1"/>
  <c r="A1134" i="1"/>
  <c r="A1129" i="1"/>
  <c r="A1125" i="1"/>
  <c r="A1121" i="1"/>
  <c r="A1116" i="1"/>
  <c r="A1112" i="1"/>
  <c r="A1107" i="1"/>
  <c r="A1390" i="1"/>
  <c r="A1372" i="1"/>
  <c r="A1351" i="1"/>
  <c r="A1328" i="1"/>
  <c r="A1311" i="1"/>
  <c r="A1294" i="1"/>
  <c r="A1276" i="1"/>
  <c r="A1256" i="1"/>
  <c r="A1237" i="1"/>
  <c r="A1223" i="1"/>
  <c r="A1209" i="1"/>
  <c r="A1201" i="1"/>
  <c r="A1193" i="1"/>
  <c r="A1179" i="1"/>
  <c r="A1170" i="1"/>
  <c r="A1162" i="1"/>
  <c r="A1153" i="1"/>
  <c r="A1140" i="1"/>
  <c r="A1131" i="1"/>
  <c r="A1123" i="1"/>
  <c r="A1114" i="1"/>
  <c r="A1105" i="1"/>
  <c r="A1099" i="1"/>
  <c r="A1093" i="1"/>
  <c r="A1087" i="1"/>
  <c r="A1080" i="1"/>
  <c r="A1074" i="1"/>
  <c r="A1068" i="1"/>
  <c r="A1060" i="1"/>
  <c r="A1055" i="1"/>
  <c r="A1049" i="1"/>
  <c r="A1042" i="1"/>
  <c r="A1037" i="1"/>
  <c r="A1032" i="1"/>
  <c r="A1026" i="1"/>
  <c r="A1021" i="1"/>
  <c r="A1015" i="1"/>
  <c r="A1008" i="1"/>
  <c r="A1002" i="1"/>
  <c r="A997" i="1"/>
  <c r="A991" i="1"/>
  <c r="A986" i="1"/>
  <c r="A977" i="1"/>
  <c r="A973" i="1"/>
  <c r="A969" i="1"/>
  <c r="A963" i="1"/>
  <c r="A959" i="1"/>
  <c r="A955" i="1"/>
  <c r="A950" i="1"/>
  <c r="A945" i="1"/>
  <c r="A941" i="1"/>
  <c r="A936" i="1"/>
  <c r="A930" i="1"/>
  <c r="A925" i="1"/>
  <c r="A920" i="1"/>
  <c r="A916" i="1"/>
  <c r="A911" i="1"/>
  <c r="A907" i="1"/>
  <c r="A901" i="1"/>
  <c r="A895" i="1"/>
  <c r="A886" i="1"/>
  <c r="A882" i="1"/>
  <c r="A878" i="1"/>
  <c r="A874" i="1"/>
  <c r="A870" i="1"/>
  <c r="A866" i="1"/>
  <c r="A857" i="1"/>
  <c r="A853" i="1"/>
  <c r="A848" i="1"/>
  <c r="A844" i="1"/>
  <c r="A839" i="1"/>
  <c r="A835" i="1"/>
  <c r="A830" i="1"/>
  <c r="A824" i="1"/>
  <c r="A818" i="1"/>
  <c r="A812" i="1"/>
  <c r="A806" i="1"/>
  <c r="A802" i="1"/>
  <c r="A797" i="1"/>
  <c r="A792" i="1"/>
  <c r="A787" i="1"/>
  <c r="A783" i="1"/>
  <c r="A776" i="1"/>
  <c r="A771" i="1"/>
  <c r="A767" i="1"/>
  <c r="A1385" i="1"/>
  <c r="A1366" i="1"/>
  <c r="A1347" i="1"/>
  <c r="A1324" i="1"/>
  <c r="A1307" i="1"/>
  <c r="A1290" i="1"/>
  <c r="A1271" i="1"/>
  <c r="A1249" i="1"/>
  <c r="A1234" i="1"/>
  <c r="A1215" i="1"/>
  <c r="A1206" i="1"/>
  <c r="A1198" i="1"/>
  <c r="A1189" i="1"/>
  <c r="A1175" i="1"/>
  <c r="A1167" i="1"/>
  <c r="A1159" i="1"/>
  <c r="A1150" i="1"/>
  <c r="A1137" i="1"/>
  <c r="A1128" i="1"/>
  <c r="A1119" i="1"/>
  <c r="A1111" i="1"/>
  <c r="A1103" i="1"/>
  <c r="A1098" i="1"/>
  <c r="A1092" i="1"/>
  <c r="A1085" i="1"/>
  <c r="A1079" i="1"/>
  <c r="A1073" i="1"/>
  <c r="A1065" i="1"/>
  <c r="A1059" i="1"/>
  <c r="A1054" i="1"/>
  <c r="A1047" i="1"/>
  <c r="A1041" i="1"/>
  <c r="A1036" i="1"/>
  <c r="A1030" i="1"/>
  <c r="A1025" i="1"/>
  <c r="A1020" i="1"/>
  <c r="A1013" i="1"/>
  <c r="A1007" i="1"/>
  <c r="A1001" i="1"/>
  <c r="A995" i="1"/>
  <c r="A990" i="1"/>
  <c r="A980" i="1"/>
  <c r="A976" i="1"/>
  <c r="A972" i="1"/>
  <c r="A967" i="1"/>
  <c r="A962" i="1"/>
  <c r="A958" i="1"/>
  <c r="A953" i="1"/>
  <c r="A948" i="1"/>
  <c r="A944" i="1"/>
  <c r="A939" i="1"/>
  <c r="A935" i="1"/>
  <c r="A929" i="1"/>
  <c r="A924" i="1"/>
  <c r="A919" i="1"/>
  <c r="A915" i="1"/>
  <c r="A910" i="1"/>
  <c r="A906" i="1"/>
  <c r="A900" i="1"/>
  <c r="A892" i="1"/>
  <c r="A885" i="1"/>
  <c r="A881" i="1"/>
  <c r="A877" i="1"/>
  <c r="A873" i="1"/>
  <c r="A869" i="1"/>
  <c r="A865" i="1"/>
  <c r="A856" i="1"/>
  <c r="A852" i="1"/>
  <c r="A847" i="1"/>
  <c r="A843" i="1"/>
  <c r="A838" i="1"/>
  <c r="A834" i="1"/>
  <c r="A829" i="1"/>
  <c r="A822" i="1"/>
  <c r="A817" i="1"/>
  <c r="A810" i="1"/>
  <c r="A805" i="1"/>
  <c r="A800" i="1"/>
  <c r="A796" i="1"/>
  <c r="A791" i="1"/>
  <c r="A786" i="1"/>
  <c r="A782" i="1"/>
  <c r="A775" i="1"/>
  <c r="A770" i="1"/>
  <c r="A766" i="1"/>
  <c r="A762" i="1"/>
  <c r="A758" i="1"/>
  <c r="A754" i="1"/>
  <c r="A750" i="1"/>
  <c r="A741" i="1"/>
  <c r="A736" i="1"/>
  <c r="A732" i="1"/>
  <c r="A726" i="1"/>
  <c r="A722" i="1"/>
  <c r="A717" i="1"/>
  <c r="A713" i="1"/>
  <c r="A708" i="1"/>
  <c r="A684" i="1"/>
  <c r="A680" i="1"/>
  <c r="A671" i="1"/>
  <c r="A667" i="1"/>
  <c r="A661" i="1"/>
  <c r="A657" i="1"/>
  <c r="A648" i="1"/>
  <c r="A641" i="1"/>
  <c r="A635" i="1"/>
  <c r="A626" i="1"/>
  <c r="A618" i="1"/>
  <c r="A611" i="1"/>
  <c r="A607" i="1"/>
  <c r="A603" i="1"/>
  <c r="A598" i="1"/>
  <c r="A592" i="1"/>
  <c r="A587" i="1"/>
  <c r="A581" i="1"/>
  <c r="A576" i="1"/>
  <c r="A571" i="1"/>
  <c r="A565" i="1"/>
  <c r="A560" i="1"/>
  <c r="A1381" i="1"/>
  <c r="A1362" i="1"/>
  <c r="A1342" i="1"/>
  <c r="A1320" i="1"/>
  <c r="A1303" i="1"/>
  <c r="A1284" i="1"/>
  <c r="A1267" i="1"/>
  <c r="A1244" i="1"/>
  <c r="A1227" i="1"/>
  <c r="A1214" i="1"/>
  <c r="A1205" i="1"/>
  <c r="A1197" i="1"/>
  <c r="A1188" i="1"/>
  <c r="A1174" i="1"/>
  <c r="A1166" i="1"/>
  <c r="A1157" i="1"/>
  <c r="A1149" i="1"/>
  <c r="A1136" i="1"/>
  <c r="A1127" i="1"/>
  <c r="A1118" i="1"/>
  <c r="A1110" i="1"/>
  <c r="A1102" i="1"/>
  <c r="A1097" i="1"/>
  <c r="A1089" i="1"/>
  <c r="A1083" i="1"/>
  <c r="A1077" i="1"/>
  <c r="A1070" i="1"/>
  <c r="A1064" i="1"/>
  <c r="A1058" i="1"/>
  <c r="A1051" i="1"/>
  <c r="A1045" i="1"/>
  <c r="A1040" i="1"/>
  <c r="A1034" i="1"/>
  <c r="A1029" i="1"/>
  <c r="A1024" i="1"/>
  <c r="A1017" i="1"/>
  <c r="A1012" i="1"/>
  <c r="A1006" i="1"/>
  <c r="A999" i="1"/>
  <c r="A994" i="1"/>
  <c r="A989" i="1"/>
  <c r="A979" i="1"/>
  <c r="A975" i="1"/>
  <c r="A971" i="1"/>
  <c r="A965" i="1"/>
  <c r="A961" i="1"/>
  <c r="A957" i="1"/>
  <c r="A952" i="1"/>
  <c r="A947" i="1"/>
  <c r="A943" i="1"/>
  <c r="A938" i="1"/>
  <c r="A934" i="1"/>
  <c r="A928" i="1"/>
  <c r="A923" i="1"/>
  <c r="A918" i="1"/>
  <c r="A914" i="1"/>
  <c r="A909" i="1"/>
  <c r="A904" i="1"/>
  <c r="A898" i="1"/>
  <c r="A890" i="1"/>
  <c r="A884" i="1"/>
  <c r="A880" i="1"/>
  <c r="A876" i="1"/>
  <c r="A872" i="1"/>
  <c r="A868" i="1"/>
  <c r="A859" i="1"/>
  <c r="A855" i="1"/>
  <c r="A850" i="1"/>
  <c r="A846" i="1"/>
  <c r="A841" i="1"/>
  <c r="A837" i="1"/>
  <c r="A832" i="1"/>
  <c r="A828" i="1"/>
  <c r="A820" i="1"/>
  <c r="A816" i="1"/>
  <c r="A808" i="1"/>
  <c r="A804" i="1"/>
  <c r="A799" i="1"/>
  <c r="A795" i="1"/>
  <c r="A789" i="1"/>
  <c r="A785" i="1"/>
  <c r="A779" i="1"/>
  <c r="A774" i="1"/>
  <c r="A545" i="1"/>
  <c r="A550" i="1"/>
  <c r="A555" i="1"/>
  <c r="A562" i="1"/>
  <c r="A568" i="1"/>
  <c r="A574" i="1"/>
  <c r="A583" i="1"/>
  <c r="A590" i="1"/>
  <c r="A597" i="1"/>
  <c r="A604" i="1"/>
  <c r="A609" i="1"/>
  <c r="A615" i="1"/>
  <c r="A628" i="1"/>
  <c r="A638" i="1"/>
  <c r="A646" i="1"/>
  <c r="A658" i="1"/>
  <c r="A664" i="1"/>
  <c r="A670" i="1"/>
  <c r="A681" i="1"/>
  <c r="A705" i="1"/>
  <c r="A711" i="1"/>
  <c r="A719" i="1"/>
  <c r="A724" i="1"/>
  <c r="A731" i="1"/>
  <c r="A738" i="1"/>
  <c r="A743" i="1"/>
  <c r="A753" i="1"/>
  <c r="A759" i="1"/>
  <c r="A764" i="1"/>
  <c r="A772" i="1"/>
  <c r="A794" i="1"/>
  <c r="A815" i="1"/>
  <c r="A836" i="1"/>
  <c r="A854" i="1"/>
  <c r="A875" i="1"/>
  <c r="A897" i="1"/>
  <c r="A917" i="1"/>
  <c r="A937" i="1"/>
  <c r="A956" i="1"/>
  <c r="A974" i="1"/>
  <c r="A998" i="1"/>
  <c r="A1022" i="1"/>
  <c r="A1044" i="1"/>
  <c r="A1069" i="1"/>
  <c r="A1095" i="1"/>
  <c r="A1124" i="1"/>
  <c r="A1163" i="1"/>
  <c r="A1202" i="1"/>
  <c r="A1262" i="1"/>
  <c r="A1338" i="1"/>
  <c r="A546" i="1"/>
  <c r="A552" i="1"/>
  <c r="A557" i="1"/>
  <c r="A563" i="1"/>
  <c r="A569" i="1"/>
  <c r="A577" i="1"/>
  <c r="A584" i="1"/>
  <c r="A591" i="1"/>
  <c r="A599" i="1"/>
  <c r="A605" i="1"/>
  <c r="A610" i="1"/>
  <c r="A620" i="1"/>
  <c r="A630" i="1"/>
  <c r="A640" i="1"/>
  <c r="A654" i="1"/>
  <c r="A659" i="1"/>
  <c r="A665" i="1"/>
  <c r="A672" i="1"/>
  <c r="A682" i="1"/>
  <c r="A707" i="1"/>
  <c r="A714" i="1"/>
  <c r="A720" i="1"/>
  <c r="A725" i="1"/>
  <c r="A733" i="1"/>
  <c r="A739" i="1"/>
  <c r="A749" i="1"/>
  <c r="A755" i="1"/>
  <c r="A760" i="1"/>
  <c r="A765" i="1"/>
  <c r="A778" i="1"/>
  <c r="A798" i="1"/>
  <c r="A819" i="1"/>
  <c r="A840" i="1"/>
  <c r="A858" i="1"/>
  <c r="A879" i="1"/>
  <c r="A903" i="1"/>
  <c r="A921" i="1"/>
  <c r="A942" i="1"/>
  <c r="A960" i="1"/>
  <c r="A978" i="1"/>
  <c r="A1003" i="1"/>
  <c r="A1028" i="1"/>
  <c r="A1050" i="1"/>
  <c r="A1075" i="1"/>
  <c r="A1101" i="1"/>
  <c r="A1132" i="1"/>
  <c r="A1171" i="1"/>
  <c r="A1210" i="1"/>
  <c r="A1280" i="1"/>
  <c r="A1355" i="1"/>
  <c r="H544" i="1"/>
  <c r="P544" i="1" s="1"/>
  <c r="A548" i="1"/>
  <c r="A553" i="1"/>
  <c r="A558" i="1"/>
  <c r="A564" i="1"/>
  <c r="A572" i="1"/>
  <c r="A579" i="1"/>
  <c r="A586" i="1"/>
  <c r="A594" i="1"/>
  <c r="A600" i="1"/>
  <c r="A606" i="1"/>
  <c r="A612" i="1"/>
  <c r="A622" i="1"/>
  <c r="A632" i="1"/>
  <c r="A642" i="1"/>
  <c r="A655" i="1"/>
  <c r="A660" i="1"/>
  <c r="A668" i="1"/>
  <c r="A673" i="1"/>
  <c r="A683" i="1"/>
  <c r="A709" i="1"/>
  <c r="A715" i="1"/>
  <c r="A721" i="1"/>
  <c r="A727" i="1"/>
  <c r="A734" i="1"/>
  <c r="A740" i="1"/>
  <c r="A751" i="1"/>
  <c r="A756" i="1"/>
  <c r="A761" i="1"/>
  <c r="A768" i="1"/>
  <c r="A784" i="1"/>
  <c r="A803" i="1"/>
  <c r="A826" i="1"/>
  <c r="A845" i="1"/>
  <c r="A867" i="1"/>
  <c r="A883" i="1"/>
  <c r="A908" i="1"/>
  <c r="A927" i="1"/>
  <c r="A946" i="1"/>
  <c r="A964" i="1"/>
  <c r="A987" i="1"/>
  <c r="A1011" i="1"/>
  <c r="A1033" i="1"/>
  <c r="A1056" i="1"/>
  <c r="A1082" i="1"/>
  <c r="A1106" i="1"/>
  <c r="A1141" i="1"/>
  <c r="A1185" i="1"/>
  <c r="A1224" i="1"/>
  <c r="A1299" i="1"/>
  <c r="A1377" i="1"/>
  <c r="P32" i="1"/>
  <c r="P594" i="1"/>
  <c r="Q594" i="1" s="1"/>
  <c r="P291" i="1"/>
  <c r="P567" i="1"/>
  <c r="Q567" i="1" s="1"/>
  <c r="P571" i="1"/>
  <c r="Q571" i="1" s="1"/>
  <c r="P597" i="1"/>
  <c r="Q597" i="1" s="1"/>
  <c r="P71" i="1"/>
  <c r="Q71" i="1" s="1"/>
  <c r="P219" i="1"/>
  <c r="Q219" i="1" s="1"/>
  <c r="P590" i="1"/>
  <c r="Q590" i="1" s="1"/>
  <c r="P65" i="1"/>
  <c r="Q65" i="1" s="1"/>
  <c r="P294" i="1"/>
  <c r="Q294" i="1" s="1"/>
  <c r="P586" i="1"/>
  <c r="Q586" i="1" s="1"/>
  <c r="P599" i="1"/>
  <c r="Q599" i="1" s="1"/>
  <c r="P55" i="1"/>
  <c r="Q55" i="1" s="1"/>
  <c r="P283" i="1"/>
  <c r="Q283" i="1" s="1"/>
  <c r="O430" i="1"/>
  <c r="Q430" i="1" s="1"/>
  <c r="P562" i="1"/>
  <c r="Q562" i="1" s="1"/>
  <c r="P581" i="1"/>
  <c r="Q581" i="1" s="1"/>
  <c r="P591" i="1"/>
  <c r="P596" i="1"/>
  <c r="Q596" i="1" s="1"/>
  <c r="P598" i="1"/>
  <c r="Q598" i="1" s="1"/>
  <c r="O1364" i="1"/>
  <c r="Q1364" i="1" s="1"/>
  <c r="O1368" i="1"/>
  <c r="Q1368" i="1" s="1"/>
  <c r="Q77" i="1"/>
  <c r="P275" i="1"/>
  <c r="Q275" i="1" s="1"/>
  <c r="P331" i="1"/>
  <c r="Q331" i="1" s="1"/>
  <c r="P576" i="1"/>
  <c r="Q576" i="1" s="1"/>
  <c r="O1036" i="1"/>
  <c r="Q1036" i="1" s="1"/>
  <c r="O1039" i="1"/>
  <c r="Q1039" i="1" s="1"/>
  <c r="O1312" i="1"/>
  <c r="Q1312" i="1" s="1"/>
  <c r="Q591" i="1"/>
  <c r="O611" i="1"/>
  <c r="Q611" i="1" s="1"/>
  <c r="O615" i="1"/>
  <c r="Q615" i="1" s="1"/>
  <c r="O637" i="1"/>
  <c r="Q637" i="1" s="1"/>
  <c r="O640" i="1"/>
  <c r="Q640" i="1" s="1"/>
  <c r="O642" i="1"/>
  <c r="Q642" i="1" s="1"/>
  <c r="O812" i="1"/>
  <c r="Q812" i="1" s="1"/>
  <c r="P1234" i="1"/>
  <c r="P1236" i="1"/>
  <c r="Q1236" i="1" s="1"/>
  <c r="P1239" i="1"/>
  <c r="Q1239" i="1" s="1"/>
  <c r="P1241" i="1"/>
  <c r="Q1241" i="1" s="1"/>
  <c r="P1244" i="1"/>
  <c r="Q1244" i="1" s="1"/>
  <c r="O1293" i="1"/>
  <c r="Q1293" i="1" s="1"/>
  <c r="Q1252" i="1"/>
  <c r="P39" i="1"/>
  <c r="Q39" i="1" s="1"/>
  <c r="P60" i="1"/>
  <c r="Q60" i="1" s="1"/>
  <c r="P68" i="1"/>
  <c r="Q68" i="1" s="1"/>
  <c r="P75" i="1"/>
  <c r="Q75" i="1" s="1"/>
  <c r="P227" i="1"/>
  <c r="P274" i="1"/>
  <c r="Q274" i="1" s="1"/>
  <c r="P277" i="1"/>
  <c r="Q277" i="1" s="1"/>
  <c r="P285" i="1"/>
  <c r="Q285" i="1" s="1"/>
  <c r="P293" i="1"/>
  <c r="Q293" i="1" s="1"/>
  <c r="P295" i="1"/>
  <c r="Q295" i="1" s="1"/>
  <c r="P560" i="1"/>
  <c r="Q560" i="1" s="1"/>
  <c r="P564" i="1"/>
  <c r="Q564" i="1" s="1"/>
  <c r="P569" i="1"/>
  <c r="Q569" i="1" s="1"/>
  <c r="P573" i="1"/>
  <c r="Q573" i="1" s="1"/>
  <c r="P579" i="1"/>
  <c r="Q579" i="1" s="1"/>
  <c r="P583" i="1"/>
  <c r="Q583" i="1" s="1"/>
  <c r="P588" i="1"/>
  <c r="Q588" i="1" s="1"/>
  <c r="O610" i="1"/>
  <c r="Q610" i="1" s="1"/>
  <c r="O614" i="1"/>
  <c r="Q614" i="1" s="1"/>
  <c r="O635" i="1"/>
  <c r="Q635" i="1" s="1"/>
  <c r="O638" i="1"/>
  <c r="Q638" i="1" s="1"/>
  <c r="O641" i="1"/>
  <c r="Q641" i="1" s="1"/>
  <c r="O644" i="1"/>
  <c r="Q644" i="1" s="1"/>
  <c r="O890" i="1"/>
  <c r="Q890" i="1" s="1"/>
  <c r="P1235" i="1"/>
  <c r="Q1235" i="1" s="1"/>
  <c r="P1237" i="1"/>
  <c r="Q1237" i="1" s="1"/>
  <c r="P1240" i="1"/>
  <c r="Q1240" i="1" s="1"/>
  <c r="P1243" i="1"/>
  <c r="Q1243" i="1" s="1"/>
  <c r="P1263" i="1"/>
  <c r="Q1263" i="1" s="1"/>
  <c r="O600" i="1"/>
  <c r="Q600" i="1" s="1"/>
  <c r="O602" i="1"/>
  <c r="Q602" i="1" s="1"/>
  <c r="O603" i="1"/>
  <c r="Q603" i="1" s="1"/>
  <c r="O604" i="1"/>
  <c r="Q604" i="1" s="1"/>
  <c r="O605" i="1"/>
  <c r="Q605" i="1" s="1"/>
  <c r="O606" i="1"/>
  <c r="Q606" i="1" s="1"/>
  <c r="O607" i="1"/>
  <c r="Q607" i="1" s="1"/>
  <c r="O608" i="1"/>
  <c r="Q608" i="1" s="1"/>
  <c r="O609" i="1"/>
  <c r="Q609" i="1" s="1"/>
  <c r="O478" i="1"/>
  <c r="Q478" i="1" s="1"/>
  <c r="O492" i="1"/>
  <c r="Q492" i="1" s="1"/>
  <c r="O493" i="1"/>
  <c r="Q493" i="1" s="1"/>
  <c r="O494" i="1"/>
  <c r="Q494" i="1" s="1"/>
  <c r="O495" i="1"/>
  <c r="Q495" i="1" s="1"/>
  <c r="O496" i="1"/>
  <c r="Q496" i="1" s="1"/>
  <c r="O497" i="1"/>
  <c r="Q497" i="1" s="1"/>
  <c r="O498" i="1"/>
  <c r="Q498" i="1" s="1"/>
  <c r="O537" i="1"/>
  <c r="O540" i="1"/>
  <c r="Q540" i="1" s="1"/>
  <c r="O543" i="1"/>
  <c r="Q543" i="1" s="1"/>
  <c r="O545" i="1"/>
  <c r="Q545" i="1" s="1"/>
  <c r="O548" i="1"/>
  <c r="Q548" i="1" s="1"/>
  <c r="O550" i="1"/>
  <c r="Q550" i="1" s="1"/>
  <c r="O552" i="1"/>
  <c r="Q552" i="1" s="1"/>
  <c r="O555" i="1"/>
  <c r="Q555" i="1" s="1"/>
  <c r="O557" i="1"/>
  <c r="Q557" i="1" s="1"/>
  <c r="O451" i="1"/>
  <c r="O452" i="1"/>
  <c r="Q452" i="1" s="1"/>
  <c r="O453" i="1"/>
  <c r="Q453" i="1" s="1"/>
  <c r="O454" i="1"/>
  <c r="Q454" i="1" s="1"/>
  <c r="O455" i="1"/>
  <c r="Q455" i="1" s="1"/>
  <c r="O460" i="1"/>
  <c r="Q460" i="1" s="1"/>
  <c r="O462" i="1"/>
  <c r="Q462" i="1" s="1"/>
  <c r="O469" i="1"/>
  <c r="Q469" i="1" s="1"/>
  <c r="O470" i="1"/>
  <c r="Q470" i="1" s="1"/>
  <c r="O471" i="1"/>
  <c r="Q471" i="1" s="1"/>
  <c r="O472" i="1"/>
  <c r="Q472" i="1" s="1"/>
  <c r="O474" i="1"/>
  <c r="Q474" i="1" s="1"/>
  <c r="O425" i="1"/>
  <c r="Q425" i="1" s="1"/>
  <c r="O228" i="1"/>
  <c r="Q228" i="1" s="1"/>
  <c r="O229" i="1"/>
  <c r="Q229" i="1" s="1"/>
  <c r="O230" i="1"/>
  <c r="Q230" i="1" s="1"/>
  <c r="O233" i="1"/>
  <c r="Q233" i="1" s="1"/>
  <c r="O234" i="1"/>
  <c r="Q234" i="1" s="1"/>
  <c r="O235" i="1"/>
  <c r="Q235" i="1" s="1"/>
  <c r="O236" i="1"/>
  <c r="Q236" i="1" s="1"/>
  <c r="O239" i="1"/>
  <c r="Q239" i="1" s="1"/>
  <c r="O240" i="1"/>
  <c r="Q240" i="1" s="1"/>
  <c r="O241" i="1"/>
  <c r="Q241" i="1" s="1"/>
  <c r="O244" i="1"/>
  <c r="Q244" i="1" s="1"/>
  <c r="O245" i="1"/>
  <c r="Q245" i="1" s="1"/>
  <c r="O246" i="1"/>
  <c r="Q246" i="1" s="1"/>
  <c r="O249" i="1"/>
  <c r="Q249" i="1" s="1"/>
  <c r="O250" i="1"/>
  <c r="Q250" i="1" s="1"/>
  <c r="O251" i="1"/>
  <c r="Q251" i="1" s="1"/>
  <c r="O254" i="1"/>
  <c r="Q254" i="1" s="1"/>
  <c r="O255" i="1"/>
  <c r="Q255" i="1" s="1"/>
  <c r="O256" i="1"/>
  <c r="Q256" i="1" s="1"/>
  <c r="O257" i="1"/>
  <c r="Q257" i="1" s="1"/>
  <c r="O260" i="1"/>
  <c r="Q260" i="1" s="1"/>
  <c r="O263" i="1"/>
  <c r="Q263" i="1" s="1"/>
  <c r="O266" i="1"/>
  <c r="Q266" i="1" s="1"/>
  <c r="O269" i="1"/>
  <c r="Q269" i="1" s="1"/>
  <c r="O270" i="1"/>
  <c r="Q270" i="1" s="1"/>
  <c r="O273" i="1"/>
  <c r="Q273" i="1" s="1"/>
  <c r="O1123" i="1"/>
  <c r="Q1123" i="1" s="1"/>
  <c r="P321" i="1"/>
  <c r="Q321" i="1" s="1"/>
  <c r="O1161" i="1"/>
  <c r="Q1161" i="1" s="1"/>
  <c r="O1329" i="1"/>
  <c r="Q1329" i="1" s="1"/>
  <c r="P410" i="1"/>
  <c r="Q410" i="1" s="1"/>
  <c r="Q337" i="1"/>
  <c r="P514" i="1"/>
  <c r="Q514" i="1" s="1"/>
  <c r="O1211" i="1"/>
  <c r="Q1211" i="1" s="1"/>
  <c r="O1266" i="1"/>
  <c r="Q1266" i="1" s="1"/>
  <c r="P371" i="1"/>
  <c r="Q371" i="1" s="1"/>
  <c r="O993" i="1"/>
  <c r="Q993" i="1" s="1"/>
  <c r="O1043" i="1"/>
  <c r="Q1043" i="1" s="1"/>
  <c r="O1138" i="1"/>
  <c r="Q1138" i="1" s="1"/>
  <c r="P381" i="1"/>
  <c r="Q381" i="1" s="1"/>
  <c r="O1006" i="1"/>
  <c r="Q1006" i="1" s="1"/>
  <c r="O1041" i="1"/>
  <c r="Q1041" i="1" s="1"/>
  <c r="O1062" i="1"/>
  <c r="Q1062" i="1" s="1"/>
  <c r="O1151" i="1"/>
  <c r="Q1151" i="1" s="1"/>
  <c r="O1206" i="1"/>
  <c r="Q1206" i="1" s="1"/>
  <c r="O1282" i="1"/>
  <c r="Q1282" i="1" s="1"/>
  <c r="O915" i="1"/>
  <c r="Q915" i="1" s="1"/>
  <c r="P415" i="1"/>
  <c r="Q415" i="1" s="1"/>
  <c r="O943" i="1"/>
  <c r="Q943" i="1" s="1"/>
  <c r="O956" i="1"/>
  <c r="Q956" i="1" s="1"/>
  <c r="O972" i="1"/>
  <c r="Q972" i="1" s="1"/>
  <c r="O991" i="1"/>
  <c r="Q991" i="1" s="1"/>
  <c r="O1012" i="1"/>
  <c r="Q1012" i="1" s="1"/>
  <c r="O1027" i="1"/>
  <c r="Q1027" i="1" s="1"/>
  <c r="O1034" i="1"/>
  <c r="Q1034" i="1" s="1"/>
  <c r="O1048" i="1"/>
  <c r="Q1048" i="1" s="1"/>
  <c r="O1066" i="1"/>
  <c r="Q1066" i="1" s="1"/>
  <c r="O1118" i="1"/>
  <c r="Q1118" i="1" s="1"/>
  <c r="O1142" i="1"/>
  <c r="Q1142" i="1" s="1"/>
  <c r="O1289" i="1"/>
  <c r="Q1289" i="1" s="1"/>
  <c r="O1323" i="1"/>
  <c r="Q1323" i="1" s="1"/>
  <c r="O1389" i="1"/>
  <c r="Q1389" i="1" s="1"/>
  <c r="O409" i="1"/>
  <c r="Q409" i="1" s="1"/>
  <c r="P322" i="1"/>
  <c r="Q322" i="1" s="1"/>
  <c r="O998" i="1"/>
  <c r="Q998" i="1" s="1"/>
  <c r="O1001" i="1"/>
  <c r="O1040" i="1"/>
  <c r="Q1040" i="1" s="1"/>
  <c r="O1042" i="1"/>
  <c r="Q1042" i="1" s="1"/>
  <c r="O1052" i="1"/>
  <c r="Q1052" i="1" s="1"/>
  <c r="O1071" i="1"/>
  <c r="Q1071" i="1" s="1"/>
  <c r="O1360" i="1"/>
  <c r="Q1360" i="1" s="1"/>
  <c r="P209" i="1"/>
  <c r="Q209" i="1" s="1"/>
  <c r="P378" i="1"/>
  <c r="Q378" i="1" s="1"/>
  <c r="P401" i="1"/>
  <c r="Q401" i="1" s="1"/>
  <c r="P655" i="1"/>
  <c r="Q655" i="1" s="1"/>
  <c r="O942" i="1"/>
  <c r="Q942" i="1" s="1"/>
  <c r="O961" i="1"/>
  <c r="Q961" i="1" s="1"/>
  <c r="O986" i="1"/>
  <c r="O1022" i="1"/>
  <c r="Q1022" i="1" s="1"/>
  <c r="O1057" i="1"/>
  <c r="Q1057" i="1" s="1"/>
  <c r="O1076" i="1"/>
  <c r="Q1076" i="1" s="1"/>
  <c r="O1085" i="1"/>
  <c r="Q1085" i="1" s="1"/>
  <c r="O1156" i="1"/>
  <c r="Q1156" i="1" s="1"/>
  <c r="O1202" i="1"/>
  <c r="Q1202" i="1" s="1"/>
  <c r="O1302" i="1"/>
  <c r="Q1302" i="1" s="1"/>
  <c r="O866" i="1"/>
  <c r="Q866" i="1" s="1"/>
  <c r="O867" i="1"/>
  <c r="Q867" i="1" s="1"/>
  <c r="O868" i="1"/>
  <c r="Q868" i="1" s="1"/>
  <c r="O869" i="1"/>
  <c r="Q869" i="1" s="1"/>
  <c r="O870" i="1"/>
  <c r="Q870" i="1" s="1"/>
  <c r="O871" i="1"/>
  <c r="Q871" i="1" s="1"/>
  <c r="O872" i="1"/>
  <c r="Q872" i="1" s="1"/>
  <c r="O873" i="1"/>
  <c r="Q873" i="1" s="1"/>
  <c r="O874" i="1"/>
  <c r="Q874" i="1" s="1"/>
  <c r="O875" i="1"/>
  <c r="Q875" i="1" s="1"/>
  <c r="O876" i="1"/>
  <c r="Q876" i="1" s="1"/>
  <c r="O877" i="1"/>
  <c r="Q877" i="1" s="1"/>
  <c r="O878" i="1"/>
  <c r="Q878" i="1" s="1"/>
  <c r="O879" i="1"/>
  <c r="Q879" i="1" s="1"/>
  <c r="O880" i="1"/>
  <c r="Q880" i="1" s="1"/>
  <c r="O881" i="1"/>
  <c r="Q881" i="1" s="1"/>
  <c r="O882" i="1"/>
  <c r="Q882" i="1" s="1"/>
  <c r="O883" i="1"/>
  <c r="Q883" i="1" s="1"/>
  <c r="O884" i="1"/>
  <c r="Q884" i="1" s="1"/>
  <c r="O885" i="1"/>
  <c r="Q885" i="1" s="1"/>
  <c r="O886" i="1"/>
  <c r="Q886" i="1" s="1"/>
  <c r="O865" i="1"/>
  <c r="O319" i="1"/>
  <c r="Q319" i="1" s="1"/>
  <c r="O320" i="1"/>
  <c r="Q320" i="1" s="1"/>
  <c r="O210" i="1"/>
  <c r="Q210" i="1" s="1"/>
  <c r="Q211" i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97" i="1"/>
  <c r="Q297" i="1" s="1"/>
  <c r="O298" i="1"/>
  <c r="Q298" i="1" s="1"/>
  <c r="O299" i="1"/>
  <c r="Q299" i="1" s="1"/>
  <c r="O300" i="1"/>
  <c r="Q300" i="1" s="1"/>
  <c r="O301" i="1"/>
  <c r="Q301" i="1" s="1"/>
  <c r="O302" i="1"/>
  <c r="Q302" i="1" s="1"/>
  <c r="O303" i="1"/>
  <c r="Q303" i="1" s="1"/>
  <c r="O304" i="1"/>
  <c r="Q304" i="1" s="1"/>
  <c r="O305" i="1"/>
  <c r="Q305" i="1" s="1"/>
  <c r="O306" i="1"/>
  <c r="Q306" i="1" s="1"/>
  <c r="O307" i="1"/>
  <c r="Q307" i="1" s="1"/>
  <c r="O308" i="1"/>
  <c r="Q308" i="1" s="1"/>
  <c r="O310" i="1"/>
  <c r="Q310" i="1" s="1"/>
  <c r="O311" i="1"/>
  <c r="Q311" i="1" s="1"/>
  <c r="O312" i="1"/>
  <c r="Q312" i="1" s="1"/>
  <c r="O313" i="1"/>
  <c r="Q313" i="1" s="1"/>
  <c r="O314" i="1"/>
  <c r="Q314" i="1" s="1"/>
  <c r="O315" i="1"/>
  <c r="Q315" i="1" s="1"/>
  <c r="O316" i="1"/>
  <c r="Q316" i="1" s="1"/>
  <c r="O317" i="1"/>
  <c r="Q317" i="1" s="1"/>
  <c r="O318" i="1"/>
  <c r="Q318" i="1" s="1"/>
  <c r="P398" i="1"/>
  <c r="Q398" i="1" s="1"/>
  <c r="P413" i="1"/>
  <c r="Q413" i="1" s="1"/>
  <c r="P516" i="1"/>
  <c r="Q516" i="1" s="1"/>
  <c r="P525" i="1"/>
  <c r="Q525" i="1" s="1"/>
  <c r="O1297" i="1"/>
  <c r="Q1297" i="1" s="1"/>
  <c r="O1306" i="1"/>
  <c r="Q1306" i="1" s="1"/>
  <c r="O1314" i="1"/>
  <c r="Q1314" i="1" s="1"/>
  <c r="P419" i="1"/>
  <c r="Q419" i="1" s="1"/>
  <c r="P421" i="1"/>
  <c r="Q421" i="1" s="1"/>
  <c r="P391" i="1"/>
  <c r="Q391" i="1" s="1"/>
  <c r="P523" i="1"/>
  <c r="Q523" i="1" s="1"/>
  <c r="O917" i="1"/>
  <c r="Q917" i="1" s="1"/>
  <c r="O935" i="1"/>
  <c r="Q935" i="1" s="1"/>
  <c r="O953" i="1"/>
  <c r="Q953" i="1" s="1"/>
  <c r="O979" i="1"/>
  <c r="Q979" i="1" s="1"/>
  <c r="O995" i="1"/>
  <c r="Q995" i="1" s="1"/>
  <c r="O1003" i="1"/>
  <c r="Q1003" i="1" s="1"/>
  <c r="O1010" i="1"/>
  <c r="Q1010" i="1" s="1"/>
  <c r="O1020" i="1"/>
  <c r="Q1020" i="1" s="1"/>
  <c r="O1025" i="1"/>
  <c r="Q1025" i="1" s="1"/>
  <c r="O1038" i="1"/>
  <c r="Q1038" i="1" s="1"/>
  <c r="O1050" i="1"/>
  <c r="Q1050" i="1" s="1"/>
  <c r="O1059" i="1"/>
  <c r="Q1059" i="1" s="1"/>
  <c r="O1069" i="1"/>
  <c r="Q1069" i="1" s="1"/>
  <c r="O1087" i="1"/>
  <c r="Q1087" i="1" s="1"/>
  <c r="O1113" i="1"/>
  <c r="Q1113" i="1" s="1"/>
  <c r="O1115" i="1"/>
  <c r="Q1115" i="1" s="1"/>
  <c r="O1126" i="1"/>
  <c r="Q1126" i="1" s="1"/>
  <c r="O1140" i="1"/>
  <c r="Q1140" i="1" s="1"/>
  <c r="O1154" i="1"/>
  <c r="Q1154" i="1" s="1"/>
  <c r="O1185" i="1"/>
  <c r="O1200" i="1"/>
  <c r="Q1200" i="1" s="1"/>
  <c r="O1277" i="1"/>
  <c r="Q1277" i="1" s="1"/>
  <c r="O1279" i="1"/>
  <c r="Q1279" i="1" s="1"/>
  <c r="O1287" i="1"/>
  <c r="Q1287" i="1" s="1"/>
  <c r="O1295" i="1"/>
  <c r="Q1295" i="1" s="1"/>
  <c r="O1304" i="1"/>
  <c r="Q1304" i="1" s="1"/>
  <c r="O1321" i="1"/>
  <c r="Q1321" i="1" s="1"/>
  <c r="O1352" i="1"/>
  <c r="Q1352" i="1" s="1"/>
  <c r="P1355" i="1"/>
  <c r="Q1355" i="1" s="1"/>
  <c r="P1365" i="1"/>
  <c r="Q1365" i="1" s="1"/>
  <c r="O1380" i="1"/>
  <c r="Q1380" i="1" s="1"/>
  <c r="P423" i="1"/>
  <c r="Q423" i="1" s="1"/>
  <c r="P824" i="1"/>
  <c r="Q824" i="1" s="1"/>
  <c r="P828" i="1"/>
  <c r="Q828" i="1" s="1"/>
  <c r="P830" i="1"/>
  <c r="Q830" i="1" s="1"/>
  <c r="P832" i="1"/>
  <c r="Q832" i="1" s="1"/>
  <c r="P895" i="1"/>
  <c r="Q895" i="1" s="1"/>
  <c r="P898" i="1"/>
  <c r="Q898" i="1" s="1"/>
  <c r="P1093" i="1"/>
  <c r="Q1093" i="1" s="1"/>
  <c r="P1096" i="1"/>
  <c r="Q1096" i="1" s="1"/>
  <c r="P1098" i="1"/>
  <c r="Q1098" i="1" s="1"/>
  <c r="P1100" i="1"/>
  <c r="Q1100" i="1" s="1"/>
  <c r="P1102" i="1"/>
  <c r="Q1102" i="1" s="1"/>
  <c r="P1104" i="1"/>
  <c r="Q1104" i="1" s="1"/>
  <c r="P1106" i="1"/>
  <c r="Q1106" i="1" s="1"/>
  <c r="P1108" i="1"/>
  <c r="Q1108" i="1" s="1"/>
  <c r="P1125" i="1"/>
  <c r="Q1125" i="1" s="1"/>
  <c r="P1129" i="1"/>
  <c r="Q1129" i="1" s="1"/>
  <c r="P1135" i="1"/>
  <c r="Q1135" i="1" s="1"/>
  <c r="P1162" i="1"/>
  <c r="Q1162" i="1" s="1"/>
  <c r="P1165" i="1"/>
  <c r="Q1165" i="1" s="1"/>
  <c r="P1167" i="1"/>
  <c r="Q1167" i="1" s="1"/>
  <c r="P1169" i="1"/>
  <c r="Q1169" i="1" s="1"/>
  <c r="P1171" i="1"/>
  <c r="Q1171" i="1" s="1"/>
  <c r="P1173" i="1"/>
  <c r="Q1173" i="1" s="1"/>
  <c r="P1175" i="1"/>
  <c r="Q1175" i="1" s="1"/>
  <c r="P1178" i="1"/>
  <c r="Q1178" i="1" s="1"/>
  <c r="P1214" i="1"/>
  <c r="Q1214" i="1" s="1"/>
  <c r="P1246" i="1"/>
  <c r="Q1246" i="1" s="1"/>
  <c r="P1248" i="1"/>
  <c r="Q1248" i="1" s="1"/>
  <c r="P1256" i="1"/>
  <c r="Q1256" i="1" s="1"/>
  <c r="P1259" i="1"/>
  <c r="Q1259" i="1" s="1"/>
  <c r="P1264" i="1"/>
  <c r="Q1264" i="1" s="1"/>
  <c r="P1269" i="1"/>
  <c r="Q1269" i="1" s="1"/>
  <c r="P1273" i="1"/>
  <c r="Q1273" i="1" s="1"/>
  <c r="P1337" i="1"/>
  <c r="P1339" i="1"/>
  <c r="Q1339" i="1" s="1"/>
  <c r="P1341" i="1"/>
  <c r="Q1341" i="1" s="1"/>
  <c r="P1343" i="1"/>
  <c r="Q1343" i="1" s="1"/>
  <c r="P1357" i="1"/>
  <c r="Q1357" i="1" s="1"/>
  <c r="P1363" i="1"/>
  <c r="Q1363" i="1" s="1"/>
  <c r="P1373" i="1"/>
  <c r="Q1373" i="1" s="1"/>
  <c r="P1392" i="1"/>
  <c r="Q1392" i="1" s="1"/>
  <c r="P369" i="1"/>
  <c r="Q369" i="1" s="1"/>
  <c r="P387" i="1"/>
  <c r="Q387" i="1" s="1"/>
  <c r="P412" i="1"/>
  <c r="Q412" i="1" s="1"/>
  <c r="P414" i="1"/>
  <c r="Q414" i="1" s="1"/>
  <c r="P520" i="1"/>
  <c r="Q520" i="1" s="1"/>
  <c r="P646" i="1"/>
  <c r="Q646" i="1" s="1"/>
  <c r="O1310" i="1"/>
  <c r="Q1310" i="1" s="1"/>
  <c r="O1319" i="1"/>
  <c r="Q1319" i="1" s="1"/>
  <c r="P362" i="1"/>
  <c r="Q362" i="1" s="1"/>
  <c r="P518" i="1"/>
  <c r="Q518" i="1" s="1"/>
  <c r="P527" i="1"/>
  <c r="Q527" i="1" s="1"/>
  <c r="O923" i="1"/>
  <c r="Q923" i="1" s="1"/>
  <c r="O947" i="1"/>
  <c r="Q947" i="1" s="1"/>
  <c r="O978" i="1"/>
  <c r="Q978" i="1" s="1"/>
  <c r="O996" i="1"/>
  <c r="Q996" i="1" s="1"/>
  <c r="O1008" i="1"/>
  <c r="Q1008" i="1" s="1"/>
  <c r="O1014" i="1"/>
  <c r="Q1014" i="1" s="1"/>
  <c r="O1029" i="1"/>
  <c r="Q1029" i="1" s="1"/>
  <c r="O1032" i="1"/>
  <c r="Q1032" i="1" s="1"/>
  <c r="O1045" i="1"/>
  <c r="Q1045" i="1" s="1"/>
  <c r="O1055" i="1"/>
  <c r="Q1055" i="1" s="1"/>
  <c r="O1064" i="1"/>
  <c r="Q1064" i="1" s="1"/>
  <c r="O1074" i="1"/>
  <c r="Q1074" i="1" s="1"/>
  <c r="O1121" i="1"/>
  <c r="Q1121" i="1" s="1"/>
  <c r="O1136" i="1"/>
  <c r="Q1136" i="1" s="1"/>
  <c r="O1149" i="1"/>
  <c r="Q1149" i="1" s="1"/>
  <c r="O1159" i="1"/>
  <c r="Q1159" i="1" s="1"/>
  <c r="O1190" i="1"/>
  <c r="Q1190" i="1" s="1"/>
  <c r="O1193" i="1"/>
  <c r="Q1193" i="1" s="1"/>
  <c r="O1195" i="1"/>
  <c r="Q1195" i="1" s="1"/>
  <c r="O1204" i="1"/>
  <c r="Q1204" i="1" s="1"/>
  <c r="O1278" i="1"/>
  <c r="Q1278" i="1" s="1"/>
  <c r="O1280" i="1"/>
  <c r="Q1280" i="1" s="1"/>
  <c r="O1291" i="1"/>
  <c r="Q1291" i="1" s="1"/>
  <c r="O1300" i="1"/>
  <c r="Q1300" i="1" s="1"/>
  <c r="O1308" i="1"/>
  <c r="Q1308" i="1" s="1"/>
  <c r="O1317" i="1"/>
  <c r="Q1317" i="1" s="1"/>
  <c r="O1325" i="1"/>
  <c r="Q1325" i="1" s="1"/>
  <c r="P422" i="1"/>
  <c r="Q422" i="1" s="1"/>
  <c r="P822" i="1"/>
  <c r="Q822" i="1" s="1"/>
  <c r="P826" i="1"/>
  <c r="Q826" i="1" s="1"/>
  <c r="P829" i="1"/>
  <c r="Q829" i="1" s="1"/>
  <c r="P831" i="1"/>
  <c r="Q831" i="1" s="1"/>
  <c r="P892" i="1"/>
  <c r="Q892" i="1" s="1"/>
  <c r="P897" i="1"/>
  <c r="Q897" i="1" s="1"/>
  <c r="P1092" i="1"/>
  <c r="Q1092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17" i="1"/>
  <c r="Q1117" i="1" s="1"/>
  <c r="P1127" i="1"/>
  <c r="Q1127" i="1" s="1"/>
  <c r="P1130" i="1"/>
  <c r="Q1130" i="1" s="1"/>
  <c r="P1152" i="1"/>
  <c r="Q1152" i="1" s="1"/>
  <c r="P1164" i="1"/>
  <c r="Q1164" i="1" s="1"/>
  <c r="P1166" i="1"/>
  <c r="Q1166" i="1" s="1"/>
  <c r="P1168" i="1"/>
  <c r="Q1168" i="1" s="1"/>
  <c r="P1170" i="1"/>
  <c r="Q1170" i="1" s="1"/>
  <c r="P1172" i="1"/>
  <c r="Q1172" i="1" s="1"/>
  <c r="P1174" i="1"/>
  <c r="Q1174" i="1" s="1"/>
  <c r="P1176" i="1"/>
  <c r="Q1176" i="1" s="1"/>
  <c r="P1179" i="1"/>
  <c r="Q1179" i="1" s="1"/>
  <c r="P1215" i="1"/>
  <c r="Q1215" i="1" s="1"/>
  <c r="P1247" i="1"/>
  <c r="Q1247" i="1" s="1"/>
  <c r="P1249" i="1"/>
  <c r="Q1249" i="1" s="1"/>
  <c r="P1258" i="1"/>
  <c r="Q1258" i="1" s="1"/>
  <c r="P1261" i="1"/>
  <c r="Q1261" i="1" s="1"/>
  <c r="P1268" i="1"/>
  <c r="Q1268" i="1" s="1"/>
  <c r="P1271" i="1"/>
  <c r="Q1271" i="1" s="1"/>
  <c r="P1283" i="1"/>
  <c r="Q1283" i="1" s="1"/>
  <c r="P1338" i="1"/>
  <c r="Q1338" i="1" s="1"/>
  <c r="P1340" i="1"/>
  <c r="Q1340" i="1" s="1"/>
  <c r="P1342" i="1"/>
  <c r="Q1342" i="1" s="1"/>
  <c r="P1344" i="1"/>
  <c r="Q1344" i="1" s="1"/>
  <c r="P1362" i="1"/>
  <c r="Q1362" i="1" s="1"/>
  <c r="P1370" i="1"/>
  <c r="Q1370" i="1" s="1"/>
  <c r="P1391" i="1"/>
  <c r="Q1391" i="1" s="1"/>
  <c r="P1393" i="1"/>
  <c r="Q1393" i="1" s="1"/>
  <c r="O722" i="1"/>
  <c r="Q722" i="1" s="1"/>
  <c r="O723" i="1"/>
  <c r="Q723" i="1" s="1"/>
  <c r="O724" i="1"/>
  <c r="Q724" i="1" s="1"/>
  <c r="O725" i="1"/>
  <c r="Q725" i="1" s="1"/>
  <c r="O726" i="1"/>
  <c r="Q726" i="1" s="1"/>
  <c r="O727" i="1"/>
  <c r="Q727" i="1" s="1"/>
  <c r="O728" i="1"/>
  <c r="Q728" i="1" s="1"/>
  <c r="O782" i="1"/>
  <c r="Q782" i="1" s="1"/>
  <c r="O783" i="1"/>
  <c r="Q783" i="1" s="1"/>
  <c r="O784" i="1"/>
  <c r="Q784" i="1" s="1"/>
  <c r="O785" i="1"/>
  <c r="Q785" i="1" s="1"/>
  <c r="O786" i="1"/>
  <c r="Q786" i="1" s="1"/>
  <c r="O787" i="1"/>
  <c r="Q787" i="1" s="1"/>
  <c r="O788" i="1"/>
  <c r="Q788" i="1" s="1"/>
  <c r="O789" i="1"/>
  <c r="Q789" i="1" s="1"/>
  <c r="O791" i="1"/>
  <c r="Q791" i="1" s="1"/>
  <c r="O792" i="1"/>
  <c r="Q792" i="1" s="1"/>
  <c r="O815" i="1"/>
  <c r="Q815" i="1" s="1"/>
  <c r="O816" i="1"/>
  <c r="Q816" i="1" s="1"/>
  <c r="O817" i="1"/>
  <c r="Q817" i="1" s="1"/>
  <c r="O818" i="1"/>
  <c r="Q818" i="1" s="1"/>
  <c r="O819" i="1"/>
  <c r="Q819" i="1" s="1"/>
  <c r="O820" i="1"/>
  <c r="Q820" i="1" s="1"/>
  <c r="O546" i="1"/>
  <c r="Q546" i="1" s="1"/>
  <c r="O549" i="1"/>
  <c r="Q549" i="1" s="1"/>
  <c r="O553" i="1"/>
  <c r="Q553" i="1" s="1"/>
  <c r="O554" i="1"/>
  <c r="Q554" i="1" s="1"/>
  <c r="O558" i="1"/>
  <c r="Q558" i="1" s="1"/>
  <c r="O559" i="1"/>
  <c r="Q559" i="1" s="1"/>
  <c r="O563" i="1"/>
  <c r="Q563" i="1" s="1"/>
  <c r="O565" i="1"/>
  <c r="Q565" i="1" s="1"/>
  <c r="O568" i="1"/>
  <c r="Q568" i="1" s="1"/>
  <c r="O572" i="1"/>
  <c r="Q572" i="1" s="1"/>
  <c r="O574" i="1"/>
  <c r="Q574" i="1" s="1"/>
  <c r="O577" i="1"/>
  <c r="Q577" i="1" s="1"/>
  <c r="O580" i="1"/>
  <c r="Q580" i="1" s="1"/>
  <c r="O584" i="1"/>
  <c r="Q584" i="1" s="1"/>
  <c r="O587" i="1"/>
  <c r="Q587" i="1" s="1"/>
  <c r="O592" i="1"/>
  <c r="Q592" i="1" s="1"/>
  <c r="O612" i="1"/>
  <c r="Q612" i="1" s="1"/>
  <c r="O618" i="1"/>
  <c r="Q618" i="1" s="1"/>
  <c r="O620" i="1"/>
  <c r="Q620" i="1" s="1"/>
  <c r="O622" i="1"/>
  <c r="Q622" i="1" s="1"/>
  <c r="O624" i="1"/>
  <c r="Q624" i="1" s="1"/>
  <c r="O626" i="1"/>
  <c r="Q626" i="1" s="1"/>
  <c r="O628" i="1"/>
  <c r="Q628" i="1" s="1"/>
  <c r="O630" i="1"/>
  <c r="Q630" i="1" s="1"/>
  <c r="O632" i="1"/>
  <c r="Q632" i="1" s="1"/>
  <c r="O648" i="1"/>
  <c r="Q648" i="1" s="1"/>
  <c r="O719" i="1"/>
  <c r="Q719" i="1" s="1"/>
  <c r="O720" i="1"/>
  <c r="Q720" i="1" s="1"/>
  <c r="O721" i="1"/>
  <c r="Q721" i="1" s="1"/>
  <c r="O424" i="1"/>
  <c r="Q424" i="1" s="1"/>
  <c r="O426" i="1"/>
  <c r="Q426" i="1" s="1"/>
  <c r="O427" i="1"/>
  <c r="Q427" i="1" s="1"/>
  <c r="O428" i="1"/>
  <c r="Q428" i="1" s="1"/>
  <c r="O429" i="1"/>
  <c r="Q429" i="1" s="1"/>
  <c r="O431" i="1"/>
  <c r="Q431" i="1" s="1"/>
  <c r="O456" i="1"/>
  <c r="Q456" i="1" s="1"/>
  <c r="O457" i="1"/>
  <c r="Q457" i="1" s="1"/>
  <c r="O458" i="1"/>
  <c r="Q458" i="1" s="1"/>
  <c r="O459" i="1"/>
  <c r="Q459" i="1" s="1"/>
  <c r="O461" i="1"/>
  <c r="Q461" i="1" s="1"/>
  <c r="O463" i="1"/>
  <c r="Q463" i="1" s="1"/>
  <c r="O464" i="1"/>
  <c r="Q464" i="1" s="1"/>
  <c r="O465" i="1"/>
  <c r="Q465" i="1" s="1"/>
  <c r="O466" i="1"/>
  <c r="Q466" i="1" s="1"/>
  <c r="O467" i="1"/>
  <c r="Q467" i="1" s="1"/>
  <c r="O473" i="1"/>
  <c r="Q473" i="1" s="1"/>
  <c r="O475" i="1"/>
  <c r="Q475" i="1" s="1"/>
  <c r="O480" i="1"/>
  <c r="Q480" i="1" s="1"/>
  <c r="O481" i="1"/>
  <c r="Q481" i="1" s="1"/>
  <c r="O482" i="1"/>
  <c r="Q482" i="1" s="1"/>
  <c r="O483" i="1"/>
  <c r="Q483" i="1" s="1"/>
  <c r="O484" i="1"/>
  <c r="Q484" i="1" s="1"/>
  <c r="O485" i="1"/>
  <c r="Q485" i="1" s="1"/>
  <c r="O486" i="1"/>
  <c r="Q486" i="1" s="1"/>
  <c r="O487" i="1"/>
  <c r="Q487" i="1" s="1"/>
  <c r="O488" i="1"/>
  <c r="Q488" i="1" s="1"/>
  <c r="O489" i="1"/>
  <c r="Q489" i="1" s="1"/>
  <c r="O490" i="1"/>
  <c r="Q490" i="1" s="1"/>
  <c r="O538" i="1"/>
  <c r="Q538" i="1" s="1"/>
  <c r="O541" i="1"/>
  <c r="Q541" i="1" s="1"/>
  <c r="O420" i="1"/>
  <c r="Q420" i="1" s="1"/>
  <c r="O411" i="1"/>
  <c r="Q411" i="1" s="1"/>
  <c r="O51" i="1"/>
  <c r="Q51" i="1" s="1"/>
  <c r="O207" i="1"/>
  <c r="Q207" i="1" s="1"/>
  <c r="O279" i="1"/>
  <c r="Q279" i="1" s="1"/>
  <c r="O281" i="1"/>
  <c r="Q281" i="1" s="1"/>
  <c r="O333" i="1"/>
  <c r="Q333" i="1" s="1"/>
  <c r="O334" i="1"/>
  <c r="Q334" i="1" s="1"/>
  <c r="O335" i="1"/>
  <c r="Q335" i="1" s="1"/>
  <c r="P1021" i="1"/>
  <c r="O1021" i="1"/>
  <c r="P1189" i="1"/>
  <c r="O1189" i="1"/>
  <c r="O524" i="1"/>
  <c r="P524" i="1"/>
  <c r="P999" i="1"/>
  <c r="O999" i="1"/>
  <c r="P1051" i="1"/>
  <c r="O1051" i="1"/>
  <c r="P1060" i="1"/>
  <c r="O1060" i="1"/>
  <c r="P1209" i="1"/>
  <c r="O1209" i="1"/>
  <c r="P1316" i="1"/>
  <c r="O1316" i="1"/>
  <c r="P1324" i="1"/>
  <c r="O1324" i="1"/>
  <c r="P375" i="1"/>
  <c r="Q375" i="1" s="1"/>
  <c r="P396" i="1"/>
  <c r="Q396" i="1" s="1"/>
  <c r="P406" i="1"/>
  <c r="Q406" i="1" s="1"/>
  <c r="O654" i="1"/>
  <c r="P654" i="1"/>
  <c r="P924" i="1"/>
  <c r="O924" i="1"/>
  <c r="P1116" i="1"/>
  <c r="O1116" i="1"/>
  <c r="P1155" i="1"/>
  <c r="O1155" i="1"/>
  <c r="P1201" i="1"/>
  <c r="O1201" i="1"/>
  <c r="P1275" i="1"/>
  <c r="O1275" i="1"/>
  <c r="P365" i="1"/>
  <c r="Q365" i="1" s="1"/>
  <c r="P373" i="1"/>
  <c r="Q373" i="1" s="1"/>
  <c r="P383" i="1"/>
  <c r="Q383" i="1" s="1"/>
  <c r="P394" i="1"/>
  <c r="Q394" i="1" s="1"/>
  <c r="P403" i="1"/>
  <c r="Q403" i="1" s="1"/>
  <c r="O519" i="1"/>
  <c r="P519" i="1"/>
  <c r="O529" i="1"/>
  <c r="P529" i="1"/>
  <c r="P914" i="1"/>
  <c r="O914" i="1"/>
  <c r="O921" i="1"/>
  <c r="Q921" i="1" s="1"/>
  <c r="O928" i="1"/>
  <c r="Q928" i="1" s="1"/>
  <c r="O937" i="1"/>
  <c r="Q937" i="1" s="1"/>
  <c r="P952" i="1"/>
  <c r="O952" i="1"/>
  <c r="O960" i="1"/>
  <c r="Q960" i="1" s="1"/>
  <c r="O965" i="1"/>
  <c r="Q965" i="1" s="1"/>
  <c r="O974" i="1"/>
  <c r="Q974" i="1" s="1"/>
  <c r="P1030" i="1"/>
  <c r="O1030" i="1"/>
  <c r="P1086" i="1"/>
  <c r="O1086" i="1"/>
  <c r="P1112" i="1"/>
  <c r="O1112" i="1"/>
  <c r="P1199" i="1"/>
  <c r="O1199" i="1"/>
  <c r="P1387" i="1"/>
  <c r="O1387" i="1"/>
  <c r="O515" i="1"/>
  <c r="P515" i="1"/>
  <c r="O656" i="1"/>
  <c r="P656" i="1"/>
  <c r="P934" i="1"/>
  <c r="O934" i="1"/>
  <c r="P971" i="1"/>
  <c r="O971" i="1"/>
  <c r="P1070" i="1"/>
  <c r="O1070" i="1"/>
  <c r="P1290" i="1"/>
  <c r="O1290" i="1"/>
  <c r="P1299" i="1"/>
  <c r="O1299" i="1"/>
  <c r="P1307" i="1"/>
  <c r="O1307" i="1"/>
  <c r="P1327" i="1"/>
  <c r="O1327" i="1"/>
  <c r="P367" i="1"/>
  <c r="Q367" i="1" s="1"/>
  <c r="P385" i="1"/>
  <c r="Q385" i="1" s="1"/>
  <c r="O522" i="1"/>
  <c r="P522" i="1"/>
  <c r="O930" i="1"/>
  <c r="Q930" i="1" s="1"/>
  <c r="O939" i="1"/>
  <c r="Q939" i="1" s="1"/>
  <c r="O945" i="1"/>
  <c r="Q945" i="1" s="1"/>
  <c r="P962" i="1"/>
  <c r="O962" i="1"/>
  <c r="O969" i="1"/>
  <c r="Q969" i="1" s="1"/>
  <c r="O976" i="1"/>
  <c r="Q976" i="1" s="1"/>
  <c r="P990" i="1"/>
  <c r="O990" i="1"/>
  <c r="P997" i="1"/>
  <c r="O997" i="1"/>
  <c r="P1141" i="1"/>
  <c r="O1141" i="1"/>
  <c r="P1350" i="1"/>
  <c r="O1350" i="1"/>
  <c r="P1378" i="1"/>
  <c r="O1378" i="1"/>
  <c r="O517" i="1"/>
  <c r="P517" i="1"/>
  <c r="O526" i="1"/>
  <c r="P526" i="1"/>
  <c r="O919" i="1"/>
  <c r="Q919" i="1" s="1"/>
  <c r="O925" i="1"/>
  <c r="Q925" i="1" s="1"/>
  <c r="P944" i="1"/>
  <c r="O944" i="1"/>
  <c r="O950" i="1"/>
  <c r="Q950" i="1" s="1"/>
  <c r="O958" i="1"/>
  <c r="Q958" i="1" s="1"/>
  <c r="O963" i="1"/>
  <c r="Q963" i="1" s="1"/>
  <c r="P980" i="1"/>
  <c r="O980" i="1"/>
  <c r="P988" i="1"/>
  <c r="O988" i="1"/>
  <c r="P1019" i="1"/>
  <c r="O1019" i="1"/>
  <c r="P1028" i="1"/>
  <c r="O1028" i="1"/>
  <c r="P1037" i="1"/>
  <c r="O1037" i="1"/>
  <c r="P1049" i="1"/>
  <c r="O1049" i="1"/>
  <c r="P1058" i="1"/>
  <c r="O1058" i="1"/>
  <c r="P1068" i="1"/>
  <c r="O1068" i="1"/>
  <c r="P1077" i="1"/>
  <c r="O1077" i="1"/>
  <c r="P1083" i="1"/>
  <c r="O1083" i="1"/>
  <c r="P1114" i="1"/>
  <c r="O1114" i="1"/>
  <c r="P1296" i="1"/>
  <c r="O1296" i="1"/>
  <c r="P1305" i="1"/>
  <c r="O1305" i="1"/>
  <c r="O987" i="1"/>
  <c r="Q987" i="1" s="1"/>
  <c r="O992" i="1"/>
  <c r="Q992" i="1" s="1"/>
  <c r="O994" i="1"/>
  <c r="Q994" i="1" s="1"/>
  <c r="P1002" i="1"/>
  <c r="O1002" i="1"/>
  <c r="P1011" i="1"/>
  <c r="O1011" i="1"/>
  <c r="O1016" i="1"/>
  <c r="Q1016" i="1" s="1"/>
  <c r="O1024" i="1"/>
  <c r="Q1024" i="1" s="1"/>
  <c r="O1026" i="1"/>
  <c r="Q1026" i="1" s="1"/>
  <c r="O1031" i="1"/>
  <c r="Q1031" i="1" s="1"/>
  <c r="O1033" i="1"/>
  <c r="Q1033" i="1" s="1"/>
  <c r="P1035" i="1"/>
  <c r="O1035" i="1"/>
  <c r="P1047" i="1"/>
  <c r="O1047" i="1"/>
  <c r="P1056" i="1"/>
  <c r="O1056" i="1"/>
  <c r="P1065" i="1"/>
  <c r="O1065" i="1"/>
  <c r="P1075" i="1"/>
  <c r="O1075" i="1"/>
  <c r="O1081" i="1"/>
  <c r="Q1081" i="1" s="1"/>
  <c r="P1110" i="1"/>
  <c r="O1110" i="1"/>
  <c r="P1122" i="1"/>
  <c r="O1122" i="1"/>
  <c r="O1134" i="1"/>
  <c r="Q1134" i="1" s="1"/>
  <c r="O1137" i="1"/>
  <c r="Q1137" i="1" s="1"/>
  <c r="P1150" i="1"/>
  <c r="O1150" i="1"/>
  <c r="P1160" i="1"/>
  <c r="O1160" i="1"/>
  <c r="O1187" i="1"/>
  <c r="Q1187" i="1" s="1"/>
  <c r="O1197" i="1"/>
  <c r="Q1197" i="1" s="1"/>
  <c r="P1205" i="1"/>
  <c r="O1205" i="1"/>
  <c r="O1207" i="1"/>
  <c r="Q1207" i="1" s="1"/>
  <c r="P1284" i="1"/>
  <c r="O1284" i="1"/>
  <c r="P1294" i="1"/>
  <c r="O1294" i="1"/>
  <c r="P1303" i="1"/>
  <c r="O1303" i="1"/>
  <c r="P1311" i="1"/>
  <c r="O1311" i="1"/>
  <c r="P1320" i="1"/>
  <c r="O1320" i="1"/>
  <c r="O1348" i="1"/>
  <c r="Q1348" i="1" s="1"/>
  <c r="P1359" i="1"/>
  <c r="O1359" i="1"/>
  <c r="P1366" i="1"/>
  <c r="O1366" i="1"/>
  <c r="O1376" i="1"/>
  <c r="Q1376" i="1" s="1"/>
  <c r="O1384" i="1"/>
  <c r="Q1384" i="1" s="1"/>
  <c r="P1013" i="1"/>
  <c r="O1013" i="1"/>
  <c r="P1139" i="1"/>
  <c r="O1139" i="1"/>
  <c r="P1153" i="1"/>
  <c r="O1153" i="1"/>
  <c r="P1192" i="1"/>
  <c r="O1192" i="1"/>
  <c r="P1288" i="1"/>
  <c r="O1288" i="1"/>
  <c r="P1313" i="1"/>
  <c r="O1313" i="1"/>
  <c r="P1322" i="1"/>
  <c r="O1322" i="1"/>
  <c r="P343" i="1"/>
  <c r="P361" i="1"/>
  <c r="Q361" i="1" s="1"/>
  <c r="P364" i="1"/>
  <c r="Q364" i="1" s="1"/>
  <c r="P366" i="1"/>
  <c r="Q366" i="1" s="1"/>
  <c r="P368" i="1"/>
  <c r="Q368" i="1" s="1"/>
  <c r="P370" i="1"/>
  <c r="Q370" i="1" s="1"/>
  <c r="P372" i="1"/>
  <c r="Q372" i="1" s="1"/>
  <c r="P374" i="1"/>
  <c r="Q374" i="1" s="1"/>
  <c r="P376" i="1"/>
  <c r="Q376" i="1" s="1"/>
  <c r="P379" i="1"/>
  <c r="Q379" i="1" s="1"/>
  <c r="P382" i="1"/>
  <c r="Q382" i="1" s="1"/>
  <c r="P384" i="1"/>
  <c r="Q384" i="1" s="1"/>
  <c r="P386" i="1"/>
  <c r="Q386" i="1" s="1"/>
  <c r="P388" i="1"/>
  <c r="Q388" i="1" s="1"/>
  <c r="P392" i="1"/>
  <c r="Q392" i="1" s="1"/>
  <c r="P395" i="1"/>
  <c r="Q395" i="1" s="1"/>
  <c r="P397" i="1"/>
  <c r="Q397" i="1" s="1"/>
  <c r="P399" i="1"/>
  <c r="Q399" i="1" s="1"/>
  <c r="P402" i="1"/>
  <c r="Q402" i="1" s="1"/>
  <c r="P405" i="1"/>
  <c r="Q405" i="1" s="1"/>
  <c r="P407" i="1"/>
  <c r="Q407" i="1" s="1"/>
  <c r="O911" i="1"/>
  <c r="Q911" i="1" s="1"/>
  <c r="O916" i="1"/>
  <c r="Q916" i="1" s="1"/>
  <c r="O918" i="1"/>
  <c r="Q918" i="1" s="1"/>
  <c r="O920" i="1"/>
  <c r="Q920" i="1" s="1"/>
  <c r="O927" i="1"/>
  <c r="Q927" i="1" s="1"/>
  <c r="O929" i="1"/>
  <c r="Q929" i="1" s="1"/>
  <c r="O932" i="1"/>
  <c r="Q932" i="1" s="1"/>
  <c r="O936" i="1"/>
  <c r="Q936" i="1" s="1"/>
  <c r="O938" i="1"/>
  <c r="Q938" i="1" s="1"/>
  <c r="O941" i="1"/>
  <c r="Q941" i="1" s="1"/>
  <c r="O946" i="1"/>
  <c r="Q946" i="1" s="1"/>
  <c r="O948" i="1"/>
  <c r="Q948" i="1" s="1"/>
  <c r="O951" i="1"/>
  <c r="Q951" i="1" s="1"/>
  <c r="O955" i="1"/>
  <c r="Q955" i="1" s="1"/>
  <c r="O957" i="1"/>
  <c r="Q957" i="1" s="1"/>
  <c r="O959" i="1"/>
  <c r="Q959" i="1" s="1"/>
  <c r="O964" i="1"/>
  <c r="Q964" i="1" s="1"/>
  <c r="O967" i="1"/>
  <c r="Q967" i="1" s="1"/>
  <c r="O970" i="1"/>
  <c r="Q970" i="1" s="1"/>
  <c r="O973" i="1"/>
  <c r="Q973" i="1" s="1"/>
  <c r="O975" i="1"/>
  <c r="Q975" i="1" s="1"/>
  <c r="O977" i="1"/>
  <c r="Q977" i="1" s="1"/>
  <c r="O989" i="1"/>
  <c r="Q989" i="1" s="1"/>
  <c r="P1000" i="1"/>
  <c r="O1000" i="1"/>
  <c r="P1044" i="1"/>
  <c r="O1044" i="1"/>
  <c r="P1054" i="1"/>
  <c r="O1054" i="1"/>
  <c r="P1063" i="1"/>
  <c r="O1063" i="1"/>
  <c r="P1073" i="1"/>
  <c r="O1073" i="1"/>
  <c r="O1079" i="1"/>
  <c r="Q1079" i="1" s="1"/>
  <c r="P1119" i="1"/>
  <c r="O1119" i="1"/>
  <c r="O1131" i="1"/>
  <c r="Q1131" i="1" s="1"/>
  <c r="P1148" i="1"/>
  <c r="P1181" i="1" s="1"/>
  <c r="I28" i="2" s="1"/>
  <c r="O1148" i="1"/>
  <c r="P1157" i="1"/>
  <c r="O1157" i="1"/>
  <c r="P1203" i="1"/>
  <c r="O1203" i="1"/>
  <c r="P1262" i="1"/>
  <c r="O1262" i="1"/>
  <c r="P1281" i="1"/>
  <c r="O1281" i="1"/>
  <c r="P1292" i="1"/>
  <c r="O1292" i="1"/>
  <c r="P1301" i="1"/>
  <c r="O1301" i="1"/>
  <c r="P1309" i="1"/>
  <c r="O1309" i="1"/>
  <c r="P1318" i="1"/>
  <c r="O1318" i="1"/>
  <c r="P1326" i="1"/>
  <c r="O1326" i="1"/>
  <c r="O1346" i="1"/>
  <c r="Q1346" i="1" s="1"/>
  <c r="O1354" i="1"/>
  <c r="Q1354" i="1" s="1"/>
  <c r="O1372" i="1"/>
  <c r="Q1372" i="1" s="1"/>
  <c r="O1382" i="1"/>
  <c r="Q1382" i="1" s="1"/>
  <c r="O62" i="1"/>
  <c r="Q62" i="1" s="1"/>
  <c r="Q1001" i="1"/>
  <c r="O1005" i="1"/>
  <c r="Q1005" i="1" s="1"/>
  <c r="O1007" i="1"/>
  <c r="Q1007" i="1" s="1"/>
  <c r="O1015" i="1"/>
  <c r="Q1015" i="1" s="1"/>
  <c r="O1017" i="1"/>
  <c r="Q1017" i="1" s="1"/>
  <c r="O1023" i="1"/>
  <c r="Q1023" i="1" s="1"/>
  <c r="O1080" i="1"/>
  <c r="Q1080" i="1" s="1"/>
  <c r="O1082" i="1"/>
  <c r="Q1082" i="1" s="1"/>
  <c r="O1089" i="1"/>
  <c r="Q1089" i="1" s="1"/>
  <c r="O1124" i="1"/>
  <c r="Q1124" i="1" s="1"/>
  <c r="O1128" i="1"/>
  <c r="Q1128" i="1" s="1"/>
  <c r="O1132" i="1"/>
  <c r="Q1132" i="1" s="1"/>
  <c r="O1163" i="1"/>
  <c r="Q1163" i="1" s="1"/>
  <c r="O1186" i="1"/>
  <c r="Q1186" i="1" s="1"/>
  <c r="O1188" i="1"/>
  <c r="Q1188" i="1" s="1"/>
  <c r="O1194" i="1"/>
  <c r="Q1194" i="1" s="1"/>
  <c r="O1196" i="1"/>
  <c r="Q1196" i="1" s="1"/>
  <c r="O1198" i="1"/>
  <c r="Q1198" i="1" s="1"/>
  <c r="O1208" i="1"/>
  <c r="Q1208" i="1" s="1"/>
  <c r="O1210" i="1"/>
  <c r="Q1210" i="1" s="1"/>
  <c r="O1212" i="1"/>
  <c r="Q1212" i="1" s="1"/>
  <c r="O1270" i="1"/>
  <c r="Q1270" i="1" s="1"/>
  <c r="O1276" i="1"/>
  <c r="Q1276" i="1" s="1"/>
  <c r="O1328" i="1"/>
  <c r="Q1328" i="1" s="1"/>
  <c r="O1330" i="1"/>
  <c r="Q1330" i="1" s="1"/>
  <c r="O1347" i="1"/>
  <c r="Q1347" i="1" s="1"/>
  <c r="O1349" i="1"/>
  <c r="Q1349" i="1" s="1"/>
  <c r="O1351" i="1"/>
  <c r="Q1351" i="1" s="1"/>
  <c r="O1353" i="1"/>
  <c r="Q1353" i="1" s="1"/>
  <c r="O1369" i="1"/>
  <c r="Q1369" i="1" s="1"/>
  <c r="O1375" i="1"/>
  <c r="Q1375" i="1" s="1"/>
  <c r="O1377" i="1"/>
  <c r="Q1377" i="1" s="1"/>
  <c r="O1379" i="1"/>
  <c r="Q1379" i="1" s="1"/>
  <c r="O1381" i="1"/>
  <c r="Q1381" i="1" s="1"/>
  <c r="O1383" i="1"/>
  <c r="Q1383" i="1" s="1"/>
  <c r="O1385" i="1"/>
  <c r="Q1385" i="1" s="1"/>
  <c r="O1388" i="1"/>
  <c r="Q1388" i="1" s="1"/>
  <c r="O1390" i="1"/>
  <c r="Q1390" i="1" s="1"/>
  <c r="P912" i="1"/>
  <c r="O912" i="1"/>
  <c r="P657" i="1"/>
  <c r="Q657" i="1" s="1"/>
  <c r="P659" i="1"/>
  <c r="Q659" i="1" s="1"/>
  <c r="P661" i="1"/>
  <c r="Q661" i="1" s="1"/>
  <c r="P664" i="1"/>
  <c r="Q664" i="1" s="1"/>
  <c r="P667" i="1"/>
  <c r="Q667" i="1" s="1"/>
  <c r="P669" i="1"/>
  <c r="Q669" i="1" s="1"/>
  <c r="P671" i="1"/>
  <c r="Q671" i="1" s="1"/>
  <c r="P673" i="1"/>
  <c r="Q673" i="1" s="1"/>
  <c r="P680" i="1"/>
  <c r="P682" i="1"/>
  <c r="Q682" i="1" s="1"/>
  <c r="P684" i="1"/>
  <c r="Q684" i="1" s="1"/>
  <c r="P705" i="1"/>
  <c r="Q705" i="1" s="1"/>
  <c r="P708" i="1"/>
  <c r="Q708" i="1" s="1"/>
  <c r="P710" i="1"/>
  <c r="Q710" i="1" s="1"/>
  <c r="P713" i="1"/>
  <c r="Q713" i="1" s="1"/>
  <c r="P715" i="1"/>
  <c r="Q715" i="1" s="1"/>
  <c r="P717" i="1"/>
  <c r="Q717" i="1" s="1"/>
  <c r="P732" i="1"/>
  <c r="Q732" i="1" s="1"/>
  <c r="P734" i="1"/>
  <c r="Q734" i="1" s="1"/>
  <c r="P736" i="1"/>
  <c r="Q736" i="1" s="1"/>
  <c r="P739" i="1"/>
  <c r="Q739" i="1" s="1"/>
  <c r="P741" i="1"/>
  <c r="Q741" i="1" s="1"/>
  <c r="P743" i="1"/>
  <c r="Q743" i="1" s="1"/>
  <c r="P750" i="1"/>
  <c r="Q750" i="1" s="1"/>
  <c r="P752" i="1"/>
  <c r="Q752" i="1" s="1"/>
  <c r="P754" i="1"/>
  <c r="Q754" i="1" s="1"/>
  <c r="P756" i="1"/>
  <c r="Q756" i="1" s="1"/>
  <c r="P758" i="1"/>
  <c r="Q758" i="1" s="1"/>
  <c r="P760" i="1"/>
  <c r="Q760" i="1" s="1"/>
  <c r="P762" i="1"/>
  <c r="Q762" i="1" s="1"/>
  <c r="P764" i="1"/>
  <c r="Q764" i="1" s="1"/>
  <c r="P766" i="1"/>
  <c r="Q766" i="1" s="1"/>
  <c r="P768" i="1"/>
  <c r="Q768" i="1" s="1"/>
  <c r="P770" i="1"/>
  <c r="Q770" i="1" s="1"/>
  <c r="P772" i="1"/>
  <c r="Q772" i="1" s="1"/>
  <c r="P775" i="1"/>
  <c r="Q775" i="1" s="1"/>
  <c r="P778" i="1"/>
  <c r="Q778" i="1" s="1"/>
  <c r="P794" i="1"/>
  <c r="Q794" i="1" s="1"/>
  <c r="P796" i="1"/>
  <c r="Q796" i="1" s="1"/>
  <c r="P798" i="1"/>
  <c r="Q798" i="1" s="1"/>
  <c r="P800" i="1"/>
  <c r="Q800" i="1" s="1"/>
  <c r="P803" i="1"/>
  <c r="Q803" i="1" s="1"/>
  <c r="P805" i="1"/>
  <c r="Q805" i="1" s="1"/>
  <c r="P807" i="1"/>
  <c r="Q807" i="1" s="1"/>
  <c r="P810" i="1"/>
  <c r="Q810" i="1" s="1"/>
  <c r="P835" i="1"/>
  <c r="Q835" i="1" s="1"/>
  <c r="P837" i="1"/>
  <c r="Q837" i="1" s="1"/>
  <c r="P839" i="1"/>
  <c r="Q839" i="1" s="1"/>
  <c r="P841" i="1"/>
  <c r="Q841" i="1" s="1"/>
  <c r="P844" i="1"/>
  <c r="Q844" i="1" s="1"/>
  <c r="P846" i="1"/>
  <c r="Q846" i="1" s="1"/>
  <c r="P848" i="1"/>
  <c r="Q848" i="1" s="1"/>
  <c r="P850" i="1"/>
  <c r="Q850" i="1" s="1"/>
  <c r="P853" i="1"/>
  <c r="Q853" i="1" s="1"/>
  <c r="P855" i="1"/>
  <c r="Q855" i="1" s="1"/>
  <c r="P857" i="1"/>
  <c r="Q857" i="1" s="1"/>
  <c r="P859" i="1"/>
  <c r="Q859" i="1" s="1"/>
  <c r="P900" i="1"/>
  <c r="Q900" i="1" s="1"/>
  <c r="P903" i="1"/>
  <c r="Q903" i="1" s="1"/>
  <c r="P906" i="1"/>
  <c r="Q906" i="1" s="1"/>
  <c r="P908" i="1"/>
  <c r="Q908" i="1" s="1"/>
  <c r="P658" i="1"/>
  <c r="Q658" i="1" s="1"/>
  <c r="P660" i="1"/>
  <c r="Q660" i="1" s="1"/>
  <c r="P662" i="1"/>
  <c r="Q662" i="1" s="1"/>
  <c r="P665" i="1"/>
  <c r="Q665" i="1" s="1"/>
  <c r="P668" i="1"/>
  <c r="Q668" i="1" s="1"/>
  <c r="P670" i="1"/>
  <c r="Q670" i="1" s="1"/>
  <c r="P672" i="1"/>
  <c r="Q672" i="1" s="1"/>
  <c r="P674" i="1"/>
  <c r="Q674" i="1" s="1"/>
  <c r="P681" i="1"/>
  <c r="Q681" i="1" s="1"/>
  <c r="P683" i="1"/>
  <c r="Q683" i="1" s="1"/>
  <c r="P703" i="1"/>
  <c r="P707" i="1"/>
  <c r="Q707" i="1" s="1"/>
  <c r="P709" i="1"/>
  <c r="Q709" i="1" s="1"/>
  <c r="P711" i="1"/>
  <c r="Q711" i="1" s="1"/>
  <c r="P714" i="1"/>
  <c r="Q714" i="1" s="1"/>
  <c r="P716" i="1"/>
  <c r="Q716" i="1" s="1"/>
  <c r="P731" i="1"/>
  <c r="Q731" i="1" s="1"/>
  <c r="P733" i="1"/>
  <c r="Q733" i="1" s="1"/>
  <c r="P735" i="1"/>
  <c r="Q735" i="1" s="1"/>
  <c r="P738" i="1"/>
  <c r="Q738" i="1" s="1"/>
  <c r="P740" i="1"/>
  <c r="Q740" i="1" s="1"/>
  <c r="P742" i="1"/>
  <c r="Q742" i="1" s="1"/>
  <c r="P749" i="1"/>
  <c r="P751" i="1"/>
  <c r="Q751" i="1" s="1"/>
  <c r="P753" i="1"/>
  <c r="Q753" i="1" s="1"/>
  <c r="P755" i="1"/>
  <c r="Q755" i="1" s="1"/>
  <c r="P757" i="1"/>
  <c r="Q757" i="1" s="1"/>
  <c r="P759" i="1"/>
  <c r="Q759" i="1" s="1"/>
  <c r="P761" i="1"/>
  <c r="Q761" i="1" s="1"/>
  <c r="P763" i="1"/>
  <c r="Q763" i="1" s="1"/>
  <c r="P765" i="1"/>
  <c r="Q765" i="1" s="1"/>
  <c r="P767" i="1"/>
  <c r="Q767" i="1" s="1"/>
  <c r="P769" i="1"/>
  <c r="Q769" i="1" s="1"/>
  <c r="P771" i="1"/>
  <c r="Q771" i="1" s="1"/>
  <c r="P774" i="1"/>
  <c r="Q774" i="1" s="1"/>
  <c r="P776" i="1"/>
  <c r="Q776" i="1" s="1"/>
  <c r="P779" i="1"/>
  <c r="Q779" i="1" s="1"/>
  <c r="P795" i="1"/>
  <c r="Q795" i="1" s="1"/>
  <c r="P797" i="1"/>
  <c r="Q797" i="1" s="1"/>
  <c r="P799" i="1"/>
  <c r="Q799" i="1" s="1"/>
  <c r="P802" i="1"/>
  <c r="Q802" i="1" s="1"/>
  <c r="P804" i="1"/>
  <c r="Q804" i="1" s="1"/>
  <c r="P806" i="1"/>
  <c r="Q806" i="1" s="1"/>
  <c r="P808" i="1"/>
  <c r="Q808" i="1" s="1"/>
  <c r="P834" i="1"/>
  <c r="Q834" i="1" s="1"/>
  <c r="P836" i="1"/>
  <c r="Q836" i="1" s="1"/>
  <c r="P838" i="1"/>
  <c r="Q838" i="1" s="1"/>
  <c r="P840" i="1"/>
  <c r="Q840" i="1" s="1"/>
  <c r="P843" i="1"/>
  <c r="Q843" i="1" s="1"/>
  <c r="P845" i="1"/>
  <c r="Q845" i="1" s="1"/>
  <c r="P847" i="1"/>
  <c r="Q847" i="1" s="1"/>
  <c r="P849" i="1"/>
  <c r="Q849" i="1" s="1"/>
  <c r="P852" i="1"/>
  <c r="Q852" i="1" s="1"/>
  <c r="P854" i="1"/>
  <c r="Q854" i="1" s="1"/>
  <c r="P856" i="1"/>
  <c r="Q856" i="1" s="1"/>
  <c r="P858" i="1"/>
  <c r="Q858" i="1" s="1"/>
  <c r="P888" i="1"/>
  <c r="Q888" i="1" s="1"/>
  <c r="P901" i="1"/>
  <c r="Q901" i="1" s="1"/>
  <c r="P904" i="1"/>
  <c r="Q904" i="1" s="1"/>
  <c r="P907" i="1"/>
  <c r="Q907" i="1" s="1"/>
  <c r="P909" i="1"/>
  <c r="Q909" i="1" s="1"/>
  <c r="P910" i="1"/>
  <c r="O910" i="1"/>
  <c r="P1088" i="1"/>
  <c r="O1088" i="1"/>
  <c r="P1090" i="1"/>
  <c r="O1090" i="1"/>
  <c r="P1111" i="1"/>
  <c r="O1111" i="1"/>
  <c r="O432" i="1"/>
  <c r="Q432" i="1" s="1"/>
  <c r="O433" i="1"/>
  <c r="Q433" i="1" s="1"/>
  <c r="O434" i="1"/>
  <c r="Q434" i="1" s="1"/>
  <c r="O435" i="1"/>
  <c r="Q435" i="1" s="1"/>
  <c r="O436" i="1"/>
  <c r="Q436" i="1" s="1"/>
  <c r="O437" i="1"/>
  <c r="Q437" i="1" s="1"/>
  <c r="O438" i="1"/>
  <c r="Q438" i="1" s="1"/>
  <c r="O439" i="1"/>
  <c r="Q439" i="1" s="1"/>
  <c r="O440" i="1"/>
  <c r="Q440" i="1" s="1"/>
  <c r="O441" i="1"/>
  <c r="Q441" i="1" s="1"/>
  <c r="O442" i="1"/>
  <c r="Q442" i="1" s="1"/>
  <c r="O443" i="1"/>
  <c r="Q443" i="1" s="1"/>
  <c r="O444" i="1"/>
  <c r="Q444" i="1" s="1"/>
  <c r="O504" i="1"/>
  <c r="O505" i="1"/>
  <c r="Q505" i="1" s="1"/>
  <c r="O506" i="1"/>
  <c r="Q506" i="1" s="1"/>
  <c r="O507" i="1"/>
  <c r="Q507" i="1" s="1"/>
  <c r="O508" i="1"/>
  <c r="Q508" i="1" s="1"/>
  <c r="O509" i="1"/>
  <c r="Q509" i="1" s="1"/>
  <c r="O510" i="1"/>
  <c r="Q510" i="1" s="1"/>
  <c r="O511" i="1"/>
  <c r="Q511" i="1" s="1"/>
  <c r="O512" i="1"/>
  <c r="Q512" i="1" s="1"/>
  <c r="O513" i="1"/>
  <c r="Q513" i="1" s="1"/>
  <c r="O348" i="1"/>
  <c r="Q348" i="1" s="1"/>
  <c r="O349" i="1"/>
  <c r="Q349" i="1" s="1"/>
  <c r="O350" i="1"/>
  <c r="Q350" i="1" s="1"/>
  <c r="O351" i="1"/>
  <c r="Q351" i="1" s="1"/>
  <c r="O352" i="1"/>
  <c r="Q352" i="1" s="1"/>
  <c r="O353" i="1"/>
  <c r="Q353" i="1" s="1"/>
  <c r="O354" i="1"/>
  <c r="Q354" i="1" s="1"/>
  <c r="O355" i="1"/>
  <c r="Q355" i="1" s="1"/>
  <c r="O356" i="1"/>
  <c r="Q356" i="1" s="1"/>
  <c r="O357" i="1"/>
  <c r="Q357" i="1" s="1"/>
  <c r="O358" i="1"/>
  <c r="Q358" i="1" s="1"/>
  <c r="O359" i="1"/>
  <c r="Q359" i="1" s="1"/>
  <c r="O347" i="1"/>
  <c r="Q347" i="1" s="1"/>
  <c r="O344" i="1"/>
  <c r="Q344" i="1" s="1"/>
  <c r="O329" i="1"/>
  <c r="Q329" i="1" s="1"/>
  <c r="O73" i="1"/>
  <c r="Q73" i="1" s="1"/>
  <c r="O74" i="1"/>
  <c r="Q74" i="1" s="1"/>
  <c r="O76" i="1"/>
  <c r="Q76" i="1" s="1"/>
  <c r="O324" i="1"/>
  <c r="Q324" i="1" s="1"/>
  <c r="O325" i="1"/>
  <c r="Q325" i="1" s="1"/>
  <c r="O326" i="1"/>
  <c r="Q326" i="1" s="1"/>
  <c r="O327" i="1"/>
  <c r="Q327" i="1" s="1"/>
  <c r="O72" i="1"/>
  <c r="Q72" i="1" s="1"/>
  <c r="O34" i="1"/>
  <c r="Q34" i="1" s="1"/>
  <c r="O36" i="1"/>
  <c r="Q36" i="1" s="1"/>
  <c r="O37" i="1"/>
  <c r="Q37" i="1" s="1"/>
  <c r="O38" i="1"/>
  <c r="Q38" i="1" s="1"/>
  <c r="O40" i="1"/>
  <c r="Q40" i="1" s="1"/>
  <c r="O41" i="1"/>
  <c r="Q41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50" i="1"/>
  <c r="Q50" i="1" s="1"/>
  <c r="O52" i="1"/>
  <c r="Q52" i="1" s="1"/>
  <c r="O53" i="1"/>
  <c r="Q53" i="1" s="1"/>
  <c r="O58" i="1"/>
  <c r="Q58" i="1" s="1"/>
  <c r="O59" i="1"/>
  <c r="Q59" i="1" s="1"/>
  <c r="O61" i="1"/>
  <c r="Q61" i="1" s="1"/>
  <c r="O63" i="1"/>
  <c r="Q63" i="1" s="1"/>
  <c r="O64" i="1"/>
  <c r="Q64" i="1" s="1"/>
  <c r="O66" i="1"/>
  <c r="Q66" i="1" s="1"/>
  <c r="O67" i="1"/>
  <c r="Q67" i="1" s="1"/>
  <c r="O69" i="1"/>
  <c r="Q69" i="1" s="1"/>
  <c r="O70" i="1"/>
  <c r="Q70" i="1" s="1"/>
  <c r="P1221" i="1"/>
  <c r="P1223" i="1"/>
  <c r="Q1223" i="1" s="1"/>
  <c r="P1225" i="1"/>
  <c r="Q1225" i="1" s="1"/>
  <c r="P1227" i="1"/>
  <c r="Q1227" i="1" s="1"/>
  <c r="P1254" i="1"/>
  <c r="Q1254" i="1" s="1"/>
  <c r="P1272" i="1"/>
  <c r="Q1272" i="1" s="1"/>
  <c r="P1222" i="1"/>
  <c r="Q1222" i="1" s="1"/>
  <c r="P1224" i="1"/>
  <c r="Q1224" i="1" s="1"/>
  <c r="P1226" i="1"/>
  <c r="Q1226" i="1" s="1"/>
  <c r="P1251" i="1"/>
  <c r="Q1251" i="1" s="1"/>
  <c r="P1267" i="1"/>
  <c r="Q1267" i="1" s="1"/>
  <c r="P31" i="1"/>
  <c r="A745" i="1"/>
  <c r="A701" i="1"/>
  <c r="O676" i="1" l="1"/>
  <c r="H20" i="2" s="1"/>
  <c r="O1333" i="1"/>
  <c r="H31" i="2" s="1"/>
  <c r="P1144" i="1"/>
  <c r="I27" i="2" s="1"/>
  <c r="P1217" i="1"/>
  <c r="I29" i="2" s="1"/>
  <c r="P650" i="1"/>
  <c r="I19" i="2" s="1"/>
  <c r="Q690" i="1"/>
  <c r="P693" i="1"/>
  <c r="I22" i="2" s="1"/>
  <c r="O1395" i="1"/>
  <c r="H32" i="2" s="1"/>
  <c r="Q749" i="1"/>
  <c r="R861" i="1" s="1"/>
  <c r="P861" i="1"/>
  <c r="I25" i="2" s="1"/>
  <c r="Q691" i="1"/>
  <c r="O693" i="1"/>
  <c r="H22" i="2" s="1"/>
  <c r="O861" i="1"/>
  <c r="H25" i="2" s="1"/>
  <c r="Q703" i="1"/>
  <c r="R745" i="1" s="1"/>
  <c r="P745" i="1"/>
  <c r="I24" i="2" s="1"/>
  <c r="Q1185" i="1"/>
  <c r="O1217" i="1"/>
  <c r="H29" i="2" s="1"/>
  <c r="Q1337" i="1"/>
  <c r="P1395" i="1"/>
  <c r="I32" i="2" s="1"/>
  <c r="Q865" i="1"/>
  <c r="O982" i="1"/>
  <c r="H26" i="2" s="1"/>
  <c r="Q537" i="1"/>
  <c r="Q1221" i="1"/>
  <c r="R1229" i="1" s="1"/>
  <c r="P1229" i="1"/>
  <c r="I30" i="2" s="1"/>
  <c r="Q680" i="1"/>
  <c r="R686" i="1" s="1"/>
  <c r="P686" i="1"/>
  <c r="I21" i="2" s="1"/>
  <c r="O1181" i="1"/>
  <c r="H28" i="2" s="1"/>
  <c r="P676" i="1"/>
  <c r="I20" i="2" s="1"/>
  <c r="Q986" i="1"/>
  <c r="O1144" i="1"/>
  <c r="H27" i="2" s="1"/>
  <c r="Q1234" i="1"/>
  <c r="P1333" i="1"/>
  <c r="I31" i="2" s="1"/>
  <c r="Q697" i="1"/>
  <c r="R699" i="1" s="1"/>
  <c r="P699" i="1"/>
  <c r="I23" i="2" s="1"/>
  <c r="J23" i="2" s="1"/>
  <c r="O745" i="1"/>
  <c r="H24" i="2" s="1"/>
  <c r="J28" i="2"/>
  <c r="P982" i="1"/>
  <c r="I26" i="2" s="1"/>
  <c r="P222" i="1"/>
  <c r="I13" i="2" s="1"/>
  <c r="Q291" i="1"/>
  <c r="R339" i="1" s="1"/>
  <c r="P339" i="1"/>
  <c r="I15" i="2" s="1"/>
  <c r="Q83" i="1"/>
  <c r="R222" i="1" s="1"/>
  <c r="O222" i="1"/>
  <c r="H13" i="2" s="1"/>
  <c r="O339" i="1"/>
  <c r="H15" i="2" s="1"/>
  <c r="Q343" i="1"/>
  <c r="R447" i="1" s="1"/>
  <c r="P447" i="1"/>
  <c r="I16" i="2" s="1"/>
  <c r="Q31" i="1"/>
  <c r="Q504" i="1"/>
  <c r="O531" i="1"/>
  <c r="H18" i="2" s="1"/>
  <c r="Q227" i="1"/>
  <c r="R287" i="1" s="1"/>
  <c r="P287" i="1"/>
  <c r="I14" i="2" s="1"/>
  <c r="O287" i="1"/>
  <c r="H14" i="2" s="1"/>
  <c r="Q451" i="1"/>
  <c r="R500" i="1" s="1"/>
  <c r="O500" i="1"/>
  <c r="H17" i="2" s="1"/>
  <c r="O447" i="1"/>
  <c r="H16" i="2" s="1"/>
  <c r="P531" i="1"/>
  <c r="I18" i="2" s="1"/>
  <c r="O544" i="1"/>
  <c r="Q544" i="1" s="1"/>
  <c r="Q1303" i="1"/>
  <c r="Q1296" i="1"/>
  <c r="Q1068" i="1"/>
  <c r="Q1327" i="1"/>
  <c r="Q1299" i="1"/>
  <c r="Q1199" i="1"/>
  <c r="Q1086" i="1"/>
  <c r="Q1350" i="1"/>
  <c r="Q1049" i="1"/>
  <c r="Q1322" i="1"/>
  <c r="Q1288" i="1"/>
  <c r="Q1311" i="1"/>
  <c r="Q1294" i="1"/>
  <c r="Q1110" i="1"/>
  <c r="Q1075" i="1"/>
  <c r="Q1056" i="1"/>
  <c r="Q1002" i="1"/>
  <c r="Q1292" i="1"/>
  <c r="Q1320" i="1"/>
  <c r="Q1284" i="1"/>
  <c r="Q1305" i="1"/>
  <c r="Q1309" i="1"/>
  <c r="Q1157" i="1"/>
  <c r="Q522" i="1"/>
  <c r="Q654" i="1"/>
  <c r="Q1359" i="1"/>
  <c r="Q1028" i="1"/>
  <c r="Q1307" i="1"/>
  <c r="Q1290" i="1"/>
  <c r="Q971" i="1"/>
  <c r="Q1324" i="1"/>
  <c r="Q1051" i="1"/>
  <c r="Q1000" i="1"/>
  <c r="Q1378" i="1"/>
  <c r="Q990" i="1"/>
  <c r="Q962" i="1"/>
  <c r="Q1116" i="1"/>
  <c r="Q1318" i="1"/>
  <c r="Q1301" i="1"/>
  <c r="Q1281" i="1"/>
  <c r="Q1119" i="1"/>
  <c r="Q1073" i="1"/>
  <c r="Q1054" i="1"/>
  <c r="Q1313" i="1"/>
  <c r="Q1139" i="1"/>
  <c r="Q1114" i="1"/>
  <c r="Q1077" i="1"/>
  <c r="Q1037" i="1"/>
  <c r="Q1019" i="1"/>
  <c r="Q519" i="1"/>
  <c r="Q1155" i="1"/>
  <c r="Q924" i="1"/>
  <c r="Q1209" i="1"/>
  <c r="Q1021" i="1"/>
  <c r="Q1011" i="1"/>
  <c r="Q517" i="1"/>
  <c r="Q1141" i="1"/>
  <c r="Q1070" i="1"/>
  <c r="Q515" i="1"/>
  <c r="Q952" i="1"/>
  <c r="Q1316" i="1"/>
  <c r="Q999" i="1"/>
  <c r="Q1189" i="1"/>
  <c r="Q1203" i="1"/>
  <c r="Q1148" i="1"/>
  <c r="Q526" i="1"/>
  <c r="Q997" i="1"/>
  <c r="Q656" i="1"/>
  <c r="Q1060" i="1"/>
  <c r="Q524" i="1"/>
  <c r="Q1326" i="1"/>
  <c r="Q1262" i="1"/>
  <c r="Q1063" i="1"/>
  <c r="Q1044" i="1"/>
  <c r="Q1153" i="1"/>
  <c r="Q1013" i="1"/>
  <c r="Q1366" i="1"/>
  <c r="Q1205" i="1"/>
  <c r="Q1150" i="1"/>
  <c r="Q1122" i="1"/>
  <c r="Q1065" i="1"/>
  <c r="Q1047" i="1"/>
  <c r="Q1058" i="1"/>
  <c r="Q980" i="1"/>
  <c r="Q934" i="1"/>
  <c r="Q529" i="1"/>
  <c r="Q1201" i="1"/>
  <c r="Q1192" i="1"/>
  <c r="Q1160" i="1"/>
  <c r="Q1035" i="1"/>
  <c r="Q1083" i="1"/>
  <c r="Q988" i="1"/>
  <c r="Q944" i="1"/>
  <c r="Q1387" i="1"/>
  <c r="Q1112" i="1"/>
  <c r="Q1030" i="1"/>
  <c r="Q914" i="1"/>
  <c r="Q1275" i="1"/>
  <c r="Q1090" i="1"/>
  <c r="Q910" i="1"/>
  <c r="Q912" i="1"/>
  <c r="Q1111" i="1"/>
  <c r="Q1088" i="1"/>
  <c r="P57" i="1"/>
  <c r="O57" i="1"/>
  <c r="P56" i="1"/>
  <c r="O56" i="1"/>
  <c r="P54" i="1"/>
  <c r="O54" i="1"/>
  <c r="P49" i="1"/>
  <c r="O49" i="1"/>
  <c r="P42" i="1"/>
  <c r="O42" i="1"/>
  <c r="P35" i="1"/>
  <c r="O35" i="1"/>
  <c r="P33" i="1"/>
  <c r="O33" i="1"/>
  <c r="O79" i="1" l="1"/>
  <c r="H12" i="2" s="1"/>
  <c r="R676" i="1"/>
  <c r="J29" i="2"/>
  <c r="R1333" i="1"/>
  <c r="R982" i="1"/>
  <c r="R1217" i="1"/>
  <c r="O650" i="1"/>
  <c r="H19" i="2" s="1"/>
  <c r="J24" i="2"/>
  <c r="J22" i="2"/>
  <c r="R1181" i="1"/>
  <c r="R1144" i="1"/>
  <c r="R650" i="1"/>
  <c r="R1395" i="1"/>
  <c r="R693" i="1"/>
  <c r="P79" i="1"/>
  <c r="I12" i="2" s="1"/>
  <c r="R531" i="1"/>
  <c r="Q42" i="1"/>
  <c r="Q33" i="1"/>
  <c r="Q32" i="1"/>
  <c r="Q57" i="1"/>
  <c r="Q54" i="1"/>
  <c r="Q56" i="1"/>
  <c r="Q35" i="1"/>
  <c r="Q49" i="1"/>
  <c r="R79" i="1" l="1"/>
  <c r="J21" i="2"/>
  <c r="J13" i="2"/>
  <c r="J12" i="2"/>
  <c r="J16" i="2"/>
  <c r="J17" i="2"/>
  <c r="J30" i="2"/>
  <c r="J15" i="2"/>
  <c r="J19" i="2"/>
  <c r="J26" i="2"/>
  <c r="J32" i="2"/>
  <c r="J20" i="2"/>
  <c r="J27" i="2"/>
  <c r="J14" i="2"/>
  <c r="J18" i="2"/>
  <c r="J25" i="2"/>
  <c r="J31" i="2"/>
  <c r="A1182" i="1"/>
  <c r="A1181" i="1"/>
  <c r="A1180" i="1"/>
  <c r="A1147" i="1"/>
  <c r="A1146" i="1"/>
  <c r="A1218" i="1" l="1"/>
  <c r="A1217" i="1"/>
  <c r="A1216" i="1"/>
  <c r="A1191" i="1"/>
  <c r="A1183" i="1"/>
  <c r="A1394" i="1"/>
  <c r="A1335" i="1"/>
  <c r="A1332" i="1"/>
  <c r="A1231" i="1"/>
  <c r="A686" i="1" l="1"/>
  <c r="A678" i="1"/>
  <c r="A287" i="1"/>
  <c r="A224" i="1"/>
  <c r="A1219" i="1" l="1"/>
  <c r="A1145" i="1"/>
  <c r="A1144" i="1"/>
  <c r="A1143" i="1"/>
  <c r="A985" i="1"/>
  <c r="A984" i="1"/>
  <c r="A983" i="1"/>
  <c r="A982" i="1"/>
  <c r="A981" i="1"/>
  <c r="A863" i="1"/>
  <c r="A862" i="1"/>
  <c r="A861" i="1"/>
  <c r="A860" i="1"/>
  <c r="A747" i="1"/>
  <c r="A677" i="1"/>
  <c r="A676" i="1"/>
  <c r="A675" i="1"/>
  <c r="A652" i="1"/>
  <c r="A651" i="1"/>
  <c r="A650" i="1"/>
  <c r="A533" i="1"/>
  <c r="A532" i="1"/>
  <c r="A531" i="1"/>
  <c r="A530" i="1"/>
  <c r="A502" i="1"/>
  <c r="A501" i="1"/>
  <c r="A500" i="1"/>
  <c r="A499" i="1"/>
  <c r="A449" i="1"/>
  <c r="A448" i="1"/>
  <c r="A447" i="1"/>
  <c r="A341" i="1"/>
  <c r="A340" i="1"/>
  <c r="A339" i="1"/>
  <c r="A338" i="1"/>
  <c r="A290" i="1"/>
  <c r="A289" i="1"/>
  <c r="A288" i="1"/>
  <c r="A222" i="1"/>
  <c r="A221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3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399" i="1" l="1"/>
  <c r="Q1400" i="1" s="1"/>
  <c r="Q1401" i="1" s="1"/>
  <c r="R27" i="1"/>
  <c r="R1399" i="1" s="1"/>
  <c r="O27" i="1"/>
  <c r="H11" i="2" s="1"/>
  <c r="A1228" i="1"/>
  <c r="A81" i="1"/>
  <c r="H34" i="2" l="1"/>
  <c r="J11" i="2"/>
  <c r="J34" i="2" s="1"/>
  <c r="I35" i="2" s="1"/>
  <c r="J35" i="2" s="1"/>
  <c r="J36" i="2" s="1"/>
  <c r="R1400" i="1"/>
  <c r="R1401" i="1" s="1"/>
</calcChain>
</file>

<file path=xl/sharedStrings.xml><?xml version="1.0" encoding="utf-8"?>
<sst xmlns="http://schemas.openxmlformats.org/spreadsheetml/2006/main" count="4602" uniqueCount="1315">
  <si>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</si>
  <si>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</si>
  <si>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</si>
  <si>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</si>
  <si>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</si>
  <si>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</si>
  <si>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</si>
  <si>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</si>
  <si>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</si>
  <si>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</si>
  <si>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</si>
  <si>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</si>
  <si>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</si>
  <si>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</si>
  <si>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</si>
  <si>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</si>
  <si>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</si>
  <si>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02 - EXISTING CONSTRUCTION</t>
  </si>
  <si>
    <t>Subtotal (Existing Construction)</t>
  </si>
  <si>
    <t>DIVISION 03 - CONCRETE</t>
  </si>
  <si>
    <t>Subtotal (Concrete)</t>
  </si>
  <si>
    <t>DIVISION 05 - METALS</t>
  </si>
  <si>
    <t>Subtotal (Metals)</t>
  </si>
  <si>
    <t>DIVISION 06 - WOOD AND PALSTICS</t>
  </si>
  <si>
    <t>Subtotal (Wood and Plastics)</t>
  </si>
  <si>
    <t>DIVISION 07 - THERMAL AND MOISTRE PROTECTION</t>
  </si>
  <si>
    <t>Subtotal (Thermal and Moisture Protection)</t>
  </si>
  <si>
    <t>DIVISION 08 - OPENINGS</t>
  </si>
  <si>
    <t>Subtotal (Doors and Windows)</t>
  </si>
  <si>
    <t>DIVISION 09 - FINISHES</t>
  </si>
  <si>
    <t>Subtotal (Finishes)</t>
  </si>
  <si>
    <t>DIVISION 10 - SPECIALITIES</t>
  </si>
  <si>
    <t>Subtotal (Specialities)</t>
  </si>
  <si>
    <t>DIVISION 22 - PLUMBING</t>
  </si>
  <si>
    <t>Subtotal (Plumbing)</t>
  </si>
  <si>
    <t>DIVISION 23 - MECHANICAL</t>
  </si>
  <si>
    <t>Subtotal (Mechanical)</t>
  </si>
  <si>
    <t>DIVISION 26 - ELECTRICAL</t>
  </si>
  <si>
    <t>Subtotal (Electrical)</t>
  </si>
  <si>
    <t>DIVISION 31 - EARTHWORK</t>
  </si>
  <si>
    <t>Subtotal (Earthwork)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</si>
  <si>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</si>
  <si>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</si>
  <si>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</si>
  <si>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</si>
  <si>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</si>
  <si>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</si>
  <si>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</si>
  <si>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</si>
  <si>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</si>
  <si>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</si>
  <si>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</si>
  <si>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</si>
  <si>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</si>
  <si>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</si>
  <si>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</si>
  <si>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EXISTING CONDITIONS </t>
  </si>
  <si>
    <t>CONCRETE</t>
  </si>
  <si>
    <t xml:space="preserve">METAL </t>
  </si>
  <si>
    <t xml:space="preserve">WOOD AND PLASTIC </t>
  </si>
  <si>
    <t xml:space="preserve">THERMAL AND MOISTURE PROTECTION </t>
  </si>
  <si>
    <t xml:space="preserve">OPENINGS </t>
  </si>
  <si>
    <t xml:space="preserve">FINISHES </t>
  </si>
  <si>
    <t xml:space="preserve">SPECIALITIES </t>
  </si>
  <si>
    <t>PLUMBING</t>
  </si>
  <si>
    <t xml:space="preserve">MECHANICAL </t>
  </si>
  <si>
    <t xml:space="preserve">ELECTRICAL </t>
  </si>
  <si>
    <t xml:space="preserve">EARTHWORK </t>
  </si>
  <si>
    <t xml:space="preserve"> </t>
  </si>
  <si>
    <t>Project ID:</t>
  </si>
  <si>
    <t>Scope:</t>
  </si>
  <si>
    <t xml:space="preserve">No. Of Floors: </t>
  </si>
  <si>
    <t>LS</t>
  </si>
  <si>
    <t>DIVISION 04 - MASONRY</t>
  </si>
  <si>
    <t>MASONRY</t>
  </si>
  <si>
    <t>DIVISION 11 - EQUIPMENTS</t>
  </si>
  <si>
    <t>Subtotal (Masonry)</t>
  </si>
  <si>
    <t>EQUIPMENTS</t>
  </si>
  <si>
    <t>EXTERIOR IMPROVEMENTS</t>
  </si>
  <si>
    <t>UTILITIES</t>
  </si>
  <si>
    <t>DIVISION 33 - UTILITIES</t>
  </si>
  <si>
    <t>Subtotal (Utilities)</t>
  </si>
  <si>
    <t>Subtotal (Exterior Improvements</t>
  </si>
  <si>
    <t>DIVISION 28 - ELECTRONIC SAFETY &amp; SECURITY</t>
  </si>
  <si>
    <t>Subtotal (Electronic Safety &amp; Security)</t>
  </si>
  <si>
    <t>UNIT MANHOUR</t>
  </si>
  <si>
    <t>HOURLY WAGE</t>
  </si>
  <si>
    <t>DIVISION 27 - COMMUNICATIONS</t>
  </si>
  <si>
    <t>Subtotal (Communications)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</si>
  <si>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</si>
  <si>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</si>
  <si>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</si>
  <si>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</si>
  <si>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</si>
  <si>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</si>
  <si>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</si>
  <si>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</si>
  <si>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</si>
  <si>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</si>
  <si>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</si>
  <si>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</si>
  <si>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</si>
  <si>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</si>
  <si>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</si>
  <si>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 xml:space="preserve">Disconnect &amp; removal of existing active gas meter </t>
  </si>
  <si>
    <t>EA</t>
  </si>
  <si>
    <t xml:space="preserve">Disconnect &amp; removal of existing active water meter </t>
  </si>
  <si>
    <t xml:space="preserve">Disconnect &amp; removal of existing pipings </t>
  </si>
  <si>
    <t xml:space="preserve">Removal of 20 KW natural gas generator &amp; made ready for reinstallation </t>
  </si>
  <si>
    <t xml:space="preserve">Removal of abondoned water meter </t>
  </si>
  <si>
    <t xml:space="preserve">Removal of cast iron radiator &amp; all associated valves &amp; hydronic piping </t>
  </si>
  <si>
    <t xml:space="preserve">Removal of concrete light well wall w/ steel grate </t>
  </si>
  <si>
    <t xml:space="preserve">Removal of concrete slab on grade </t>
  </si>
  <si>
    <t>SF</t>
  </si>
  <si>
    <t xml:space="preserve">Removal of countertops </t>
  </si>
  <si>
    <t xml:space="preserve">Removal of existing brick chimney </t>
  </si>
  <si>
    <t xml:space="preserve">Removal of existing concrete basement entry stairs </t>
  </si>
  <si>
    <t xml:space="preserve">Removal of existing concrete foundation pad w/ stem wall </t>
  </si>
  <si>
    <t xml:space="preserve">Removal of existing electric water heaters </t>
  </si>
  <si>
    <t xml:space="preserve">Removal of existing electrical equipment </t>
  </si>
  <si>
    <t xml:space="preserve">Removal of existing exhasut fans </t>
  </si>
  <si>
    <t xml:space="preserve">Removal of existing gas fired boiler &amp; all associated components </t>
  </si>
  <si>
    <t xml:space="preserve">Removal of existing gas fired unit heater </t>
  </si>
  <si>
    <t xml:space="preserve">Removal of existing hose bib </t>
  </si>
  <si>
    <t xml:space="preserve">Removal of existing lighting, outlets, switches, conduit, wiring etc on all levels (Area: 2632 SF )  </t>
  </si>
  <si>
    <t xml:space="preserve">Removal of existing refrigerator </t>
  </si>
  <si>
    <t xml:space="preserve">Removal of existing stair railings </t>
  </si>
  <si>
    <t xml:space="preserve">Removal of existing utility meter </t>
  </si>
  <si>
    <t xml:space="preserve">Removal of existing whelen siren controller &amp; all associated equipments </t>
  </si>
  <si>
    <t xml:space="preserve">Removal of existing wooden stairs </t>
  </si>
  <si>
    <t>RISERS</t>
  </si>
  <si>
    <t xml:space="preserve">Removal of exterior basement hatch </t>
  </si>
  <si>
    <t xml:space="preserve">Removal of exterior concrete entry stoop </t>
  </si>
  <si>
    <t xml:space="preserve">Removal of exterior concrete garage stoop </t>
  </si>
  <si>
    <t xml:space="preserve">Removal of exterior entry doors </t>
  </si>
  <si>
    <t xml:space="preserve">Removal of exterior windows </t>
  </si>
  <si>
    <t xml:space="preserve">Removal of floor joists w/ sheathing &amp; floor finishes </t>
  </si>
  <si>
    <t xml:space="preserve">Removal of garage overhead doors </t>
  </si>
  <si>
    <t xml:space="preserve">Removal of hand wash sink </t>
  </si>
  <si>
    <t xml:space="preserve">Removal of interior wooden double doors </t>
  </si>
  <si>
    <t xml:space="preserve">Removal of interior wooden single doors </t>
  </si>
  <si>
    <t xml:space="preserve">Removal of interior wooden walls </t>
  </si>
  <si>
    <t xml:space="preserve">Removal of kitchen gas stove/range </t>
  </si>
  <si>
    <t xml:space="preserve">Removal of kitchen sinks </t>
  </si>
  <si>
    <t xml:space="preserve">Removal of large concrete blocks </t>
  </si>
  <si>
    <t xml:space="preserve">Removal of lavatories </t>
  </si>
  <si>
    <t xml:space="preserve">Removal of MOP sinks </t>
  </si>
  <si>
    <t xml:space="preserve">Removal of roof structure, sheathing, roofing membrane &amp; all associated components </t>
  </si>
  <si>
    <t xml:space="preserve">Removal of shower enclosure </t>
  </si>
  <si>
    <t xml:space="preserve">Removal of water closets </t>
  </si>
  <si>
    <t xml:space="preserve">Removal of watr heaters </t>
  </si>
  <si>
    <t xml:space="preserve">Removal of wooden exterior framed wall, ( Including all interior &amp; exterior finishes &amp; insulations ) </t>
  </si>
  <si>
    <t xml:space="preserve">Remove &amp; salvage of exterior sign </t>
  </si>
  <si>
    <t xml:space="preserve">Allowance of removal of asbestos abatement </t>
  </si>
  <si>
    <t>BUILDING DEMOLITION</t>
  </si>
  <si>
    <t>CY</t>
  </si>
  <si>
    <t xml:space="preserve">CONCRETE LINTEL </t>
  </si>
  <si>
    <t>L1 : 8" Cast-Concrete Lintel w/ (2)-#5 Cont. Rebars</t>
  </si>
  <si>
    <t xml:space="preserve">REBARS </t>
  </si>
  <si>
    <t>#4 Rebars Horz. (in Concrete Walls)</t>
  </si>
  <si>
    <t>#4 Rebars Vert. (in Concrete Walls)</t>
  </si>
  <si>
    <t>#5 Rebars @ Top "Horz. &amp; Vert." (in 24" Thick Concrete Mat)</t>
  </si>
  <si>
    <t>#5 Rebars @ Bottom "Horz. &amp; Vert." (in 24" Thick Concrete Mat)</t>
  </si>
  <si>
    <t>#5 Rebars (in 8" Structural Slab)</t>
  </si>
  <si>
    <t>#4 Rebars @ Top (in Concrete Grade Beam)</t>
  </si>
  <si>
    <t>#4 Rebars @ Bottom (in Concrete Grade Beam)</t>
  </si>
  <si>
    <t>#3 Ties (in Concrete Grade Beam)</t>
  </si>
  <si>
    <t>#5 Rebars (in Cast-Concrete Lintel)</t>
  </si>
  <si>
    <t xml:space="preserve">FORMWORK </t>
  </si>
  <si>
    <t>Formwork (Combined)</t>
  </si>
  <si>
    <t xml:space="preserve">BASEMENT </t>
  </si>
  <si>
    <t xml:space="preserve">CMU WALL </t>
  </si>
  <si>
    <t xml:space="preserve">GARAGE 1 </t>
  </si>
  <si>
    <t>GARAGE 2</t>
  </si>
  <si>
    <t>GARAGE 3</t>
  </si>
  <si>
    <t xml:space="preserve">GARAGE 3 MEZZANINE </t>
  </si>
  <si>
    <t xml:space="preserve">GROUND </t>
  </si>
  <si>
    <t xml:space="preserve">FLOOR LEVEL 1 </t>
  </si>
  <si>
    <t>FLOOR LEVEL 1 6</t>
  </si>
  <si>
    <t>FLOOR LEVEL 1 7</t>
  </si>
  <si>
    <t xml:space="preserve">ROOF LEVEL </t>
  </si>
  <si>
    <t xml:space="preserve">FAÇADE WORK </t>
  </si>
  <si>
    <t>Architectural CMU-4" Thick Nominal w/ties @12" O.C</t>
  </si>
  <si>
    <t>STUCCO</t>
  </si>
  <si>
    <t>Stucco Finish (3 coats)</t>
  </si>
  <si>
    <t>STONE WORK</t>
  </si>
  <si>
    <t>Granite 1</t>
  </si>
  <si>
    <t>Granite 2</t>
  </si>
  <si>
    <t>Brick Veneer</t>
  </si>
  <si>
    <t xml:space="preserve">MASONRY GROUTING </t>
  </si>
  <si>
    <t>8" thick, pumped, 0.175 C.F per SF</t>
  </si>
  <si>
    <t>MASONRY CONTROL &amp; EXPANSION JOINTS</t>
  </si>
  <si>
    <t>PVC, for 8" thick wall, T shaped</t>
  </si>
  <si>
    <t>REINFORCEMENT</t>
  </si>
  <si>
    <t>Steel Bars A615, placed horiz., #3 &amp; #4 bars</t>
  </si>
  <si>
    <t>COMPOSITE METAL DECKING</t>
  </si>
  <si>
    <t>2-1/2" Normal weight Concrete o 3" 18 Gage Composite Metal Deck</t>
  </si>
  <si>
    <t>COLD-FORM METAL FRAMING</t>
  </si>
  <si>
    <t>6J16 @12" O.C</t>
  </si>
  <si>
    <t>12J12 @12" O.C</t>
  </si>
  <si>
    <t>14J12 @12" O.C</t>
  </si>
  <si>
    <t>BEAMS</t>
  </si>
  <si>
    <t>HSS 6x6x1/4</t>
  </si>
  <si>
    <t>W12x120</t>
  </si>
  <si>
    <t>W12x14</t>
  </si>
  <si>
    <t>W12x16</t>
  </si>
  <si>
    <t>W12x19</t>
  </si>
  <si>
    <t>W12x22</t>
  </si>
  <si>
    <t>W12x26</t>
  </si>
  <si>
    <t>W12x30</t>
  </si>
  <si>
    <t>W12x35</t>
  </si>
  <si>
    <t>W12x50</t>
  </si>
  <si>
    <t>W12x53</t>
  </si>
  <si>
    <t>W12x65</t>
  </si>
  <si>
    <t>COLUMNS</t>
  </si>
  <si>
    <t>W12x72</t>
  </si>
  <si>
    <t>W14x22</t>
  </si>
  <si>
    <t>W16x26</t>
  </si>
  <si>
    <t>W18x35</t>
  </si>
  <si>
    <t>W21x176</t>
  </si>
  <si>
    <t>W21x44</t>
  </si>
  <si>
    <t>W24x103</t>
  </si>
  <si>
    <t>W24x117</t>
  </si>
  <si>
    <t>W24x131</t>
  </si>
  <si>
    <t>W24x146</t>
  </si>
  <si>
    <t>W24x176</t>
  </si>
  <si>
    <t>W24x55</t>
  </si>
  <si>
    <t>W24x94</t>
  </si>
  <si>
    <t>BASE PLATES</t>
  </si>
  <si>
    <t>PL 10x10x1 A36</t>
  </si>
  <si>
    <t>PL 7x10x5/8 A36</t>
  </si>
  <si>
    <t>PL 10x10x5/8 A36</t>
  </si>
  <si>
    <t>PL 16x16x1-3/8 A36</t>
  </si>
  <si>
    <t>ANCHOR BOLTS</t>
  </si>
  <si>
    <t>1" Dia. F1554 Grade 55 Anchor Bolts. Provide 2 nuts</t>
  </si>
  <si>
    <t>SCREEN WALL</t>
  </si>
  <si>
    <t>Metal Screen Wall w/clips</t>
  </si>
  <si>
    <t>SHELF ANGLES</t>
  </si>
  <si>
    <t>L 5x5x7/16</t>
  </si>
  <si>
    <t>L 4x4x3/4</t>
  </si>
  <si>
    <t>L 6x6x1</t>
  </si>
  <si>
    <t>METAL CONNECTIONS</t>
  </si>
  <si>
    <t>Miscellaneous Connections</t>
  </si>
  <si>
    <t>Wall Studs</t>
  </si>
  <si>
    <t>Exterior Wall Studs (2"x4"x9'-0") (  1575 LF ) (2088 SF)</t>
  </si>
  <si>
    <t>Interior Wall Studs (2"x4"x9'-0") ( 1197 LF ) (1335 SF)</t>
  </si>
  <si>
    <t>FLOOR FRAMING</t>
  </si>
  <si>
    <t>Floor Joist</t>
  </si>
  <si>
    <t>J1: 11-7/8" TJI 360 @ 16" O.C.    (11'-0" LF) (230 SF)</t>
  </si>
  <si>
    <t>J1: 11-7/8" TJI 360 @ 16" O.C.    (12'-0" LF) (35 SF)</t>
  </si>
  <si>
    <t>J1: 9-1/2" TJI 360 @ 16" O.C.      (13'-4" LF) (222 SF)</t>
  </si>
  <si>
    <t>J1: 11-7/8" TJI 360 @ 16" O.C.    (13'-8" LF) (102 SF)</t>
  </si>
  <si>
    <t>J1: 11-7/8" TJI 360 @ 16" O.C.    (14'-8" LF) (37 SF)</t>
  </si>
  <si>
    <t>J1: 11-7/8" TJI 360 @ 16" O.C.    (17'-3" LF) (133 SF)</t>
  </si>
  <si>
    <t>J1: 11-7/8" TJI 360 @ 16" O.C.    (3'-10" LF) (51 SF)</t>
  </si>
  <si>
    <t>J1: 9-1/2" TJI 360 @ 16" O.C.      (5'-4" LF) (30 SF)</t>
  </si>
  <si>
    <t>J1: 9-1/2" TJI 360 @ 16" O.C.      (7'-6" LF) (126 SF)</t>
  </si>
  <si>
    <t>J1: 9-1/2 TJI 360 @ 16" O.C.        (7'-8" LF) (126 SF)</t>
  </si>
  <si>
    <t>J1: 11-7/8" TJI 360 @ 16" O.C.    (9'-8" LF) (125 SF)</t>
  </si>
  <si>
    <t>6x10 Girder                                  (8'-5" LF)</t>
  </si>
  <si>
    <t>Double J1: 11-7/8" TJI 360         (12'-9" LF)</t>
  </si>
  <si>
    <t>Deck Joists</t>
  </si>
  <si>
    <t>J2: 2x8 P.T.D.F.# 2 @ 16" O.C.     (5'-9" LF) (106 SF)</t>
  </si>
  <si>
    <t>J2: 2x8 P.T.D.F.# 2 @ 16" O.C.     (8'-0" LF) (92 SF)</t>
  </si>
  <si>
    <t>Beams</t>
  </si>
  <si>
    <t>5-1/8"x12" Glu-Lam Beam    (17'-5" LF)</t>
  </si>
  <si>
    <t>5-1/8"x12" Glu-Lam Beam    (15'-4" LF)</t>
  </si>
  <si>
    <t>5-1/8"x12" Glu-Lam Beam    (16'-10" LF)</t>
  </si>
  <si>
    <t>5-1/8"x12" Glu-Lam Beam    (13'-3" LF)</t>
  </si>
  <si>
    <t>5-1/8"x12" Glu-Lam Beam    (11'-0" LF)</t>
  </si>
  <si>
    <t>4x10 Beam                              (14'-9" LF)</t>
  </si>
  <si>
    <t>4x10 Beam                              (7'-6" LF)</t>
  </si>
  <si>
    <t>4x12 Beam                              (3'-6" LF)</t>
  </si>
  <si>
    <t>4x12 Beam                              (5'-5" LF)</t>
  </si>
  <si>
    <t>4x12 Beam                              (9'-6" LF)</t>
  </si>
  <si>
    <t>4x12 Beam                              (10'-2" LF)</t>
  </si>
  <si>
    <t>4x12 Beam                             (2'-8" LF)</t>
  </si>
  <si>
    <t>Stair Framing:</t>
  </si>
  <si>
    <t>4x12 Stair Stringer                (9'-0" LF)</t>
  </si>
  <si>
    <t>4x12 Stair Stringer                (13'-5" LF)</t>
  </si>
  <si>
    <t>Headers:</t>
  </si>
  <si>
    <t>4x12 Header                            (2'-9" LF)</t>
  </si>
  <si>
    <t>4x12 Header                            (2'-0" LF)</t>
  </si>
  <si>
    <t>4x12 Header                            (4'-6" LF)</t>
  </si>
  <si>
    <t>4x12 Header                            (5'-2" LF)</t>
  </si>
  <si>
    <t>4x12 Header                            (2'-6" LF)</t>
  </si>
  <si>
    <t>4x8 Header                              (4'-6" LF)</t>
  </si>
  <si>
    <t>4x8 Header                              (11'-4" LF)</t>
  </si>
  <si>
    <t>4x8 Header                              (8'-8" LF)</t>
  </si>
  <si>
    <t>ROOF FRAMING</t>
  </si>
  <si>
    <t>Roof Rafters</t>
  </si>
  <si>
    <t xml:space="preserve">R1: 2x12 D.F.#2 @ O.C. (13'-0" LF) (410 SF) </t>
  </si>
  <si>
    <t xml:space="preserve">R1: 2x12 D.F.#2 @ O.C. (21'-0" LF) (710 SF) </t>
  </si>
  <si>
    <t>Column &amp; Studs</t>
  </si>
  <si>
    <t>4x4 Wooden Column (4"x4"x9'-6") ( 200 LF )</t>
  </si>
  <si>
    <t>2x6 Wooden Column (4"x6"x11'-0") ( 66 LF )</t>
  </si>
  <si>
    <t>4x4 King Post              (4"x6"x9'-6") ( 19 LF )</t>
  </si>
  <si>
    <t>Plywood Sheathing</t>
  </si>
  <si>
    <t>1/2" Struct I W Plywood Roof Sheathing (1/2"x4'x8')</t>
  </si>
  <si>
    <t>3/4" CDX Plywood Floor Sheathing (3/4"x4'x8')</t>
  </si>
  <si>
    <t>7/16" Struct I W Plywood Wall Sheathing (7/16"x4'x8')</t>
  </si>
  <si>
    <t>Lumber Hardware</t>
  </si>
  <si>
    <t>3x4 Pressure Treated D.F. # 1 Sill Plate</t>
  </si>
  <si>
    <t>2x4 Sill Plate</t>
  </si>
  <si>
    <t xml:space="preserve">2x4 Top Plate </t>
  </si>
  <si>
    <t xml:space="preserve">HUC412 Hanger 2"x6" </t>
  </si>
  <si>
    <t>HU5.125/12 Hanger 2"x6"</t>
  </si>
  <si>
    <t xml:space="preserve">3"x3"x.299" Plate Washer </t>
  </si>
  <si>
    <t xml:space="preserve"> 5/8" dia Bolt ( 12" Length) </t>
  </si>
  <si>
    <t>PARTITION WALLS</t>
  </si>
  <si>
    <t>Wall A (Furring Wall)</t>
  </si>
  <si>
    <t>5/8" Gypsum Wall Board</t>
  </si>
  <si>
    <t>7/8" Metal Hat Channels @16" O.C</t>
  </si>
  <si>
    <t>Wall A1 (Furring Wall)</t>
  </si>
  <si>
    <t>Wall B</t>
  </si>
  <si>
    <t>5/8" Gypsum Wall Board On Both Side</t>
  </si>
  <si>
    <t>Bracing @4'-0" O.C</t>
  </si>
  <si>
    <t>1-5/8" Metal Studs @16" O.C</t>
  </si>
  <si>
    <t>Wall E (Furring Wall On Exterior C.M.U Walls)</t>
  </si>
  <si>
    <t>5/8" Gypsum Wall Board On Interior Side</t>
  </si>
  <si>
    <t>1-5/8" Metal Hat Channels @16" O.C</t>
  </si>
  <si>
    <t>R-5 Insulation</t>
  </si>
  <si>
    <t>Wall G (Corridor And Unit Demising Wall)</t>
  </si>
  <si>
    <t>5/8" Fire Rated Gypsum Wall Board On Both Side</t>
  </si>
  <si>
    <t>3-5/8" Metal Studs @16" O.C</t>
  </si>
  <si>
    <t>1/2" Resilient Channels @24" O.C</t>
  </si>
  <si>
    <t>R-13 Thermafiber Safb (Min 3")</t>
  </si>
  <si>
    <t>Wall G1 (Corridor And Unit Demising Wall) Rating; 1/2 Hour</t>
  </si>
  <si>
    <t>Wall H (Double Wall Unit Demising)</t>
  </si>
  <si>
    <t>Sound Batt Insulation (Min 3")</t>
  </si>
  <si>
    <t>Wall J (Equipment Room Wall)</t>
  </si>
  <si>
    <t>3-5/8" 25 Guage Metal Studs @24" O.C</t>
  </si>
  <si>
    <t>Wall J2 (Two-Hour Rated Wall With Resilient Channels)</t>
  </si>
  <si>
    <t>Wall K1 (No Insulation)</t>
  </si>
  <si>
    <t>8" Metal Studs @16" O.C</t>
  </si>
  <si>
    <t>Wall L (Equipment Room Wall)</t>
  </si>
  <si>
    <t>3-5/8" Metal Studs 16" O.C</t>
  </si>
  <si>
    <t>Wall L1 (No Insulation)</t>
  </si>
  <si>
    <t>Wall M (2 Hour Fire Rated Shaft Wall. Linen Chute)</t>
  </si>
  <si>
    <t>1" Fire Rated Gypsum Wall Board</t>
  </si>
  <si>
    <t>3/4" Metal Studs @16" O.C</t>
  </si>
  <si>
    <t>2 Layers Of 5/8" Fire Rated Gypsum Wall Board</t>
  </si>
  <si>
    <t>Wall N (Non-Rated Partial Wall)</t>
  </si>
  <si>
    <t>Wood Veneer</t>
  </si>
  <si>
    <t>3/4" Plywood On Both Sides</t>
  </si>
  <si>
    <t>3-5/8" Metal Studs @24" O.C</t>
  </si>
  <si>
    <t>PAINTING</t>
  </si>
  <si>
    <t>CEILING</t>
  </si>
  <si>
    <t>DRYWALL</t>
  </si>
  <si>
    <t>MILLWORK</t>
  </si>
  <si>
    <t>MILLWORK &amp; CABINETRY</t>
  </si>
  <si>
    <t>Wood Veneer Countertop</t>
  </si>
  <si>
    <t>4" Deep Single Shelf</t>
  </si>
  <si>
    <t>Stained Wood Shelf</t>
  </si>
  <si>
    <t>Chair Rail</t>
  </si>
  <si>
    <t>4" Trim Wood</t>
  </si>
  <si>
    <t>6" Trim Wood</t>
  </si>
  <si>
    <t>MDF Board Paneling</t>
  </si>
  <si>
    <t>12" Crown Moulding</t>
  </si>
  <si>
    <t>P.LAM Countertop</t>
  </si>
  <si>
    <t>Closet Shelving</t>
  </si>
  <si>
    <t>4" Door Trims</t>
  </si>
  <si>
    <t>6" Wood Baseboard</t>
  </si>
  <si>
    <t>1'-0"x2'-10" Cabinet</t>
  </si>
  <si>
    <t>1'-0"x3'-0" Cabinet</t>
  </si>
  <si>
    <t>1'-9"x2'-10" Cabinet</t>
  </si>
  <si>
    <t>2'-0"x2'-10" Cabinet</t>
  </si>
  <si>
    <t>2'-0"x3'-0" Cabinet</t>
  </si>
  <si>
    <t>2'-0"x3'-9" Cabinets</t>
  </si>
  <si>
    <t>2'-10"x3'-9" Cabinets</t>
  </si>
  <si>
    <t>2'-3"x3'-0" Cabinets</t>
  </si>
  <si>
    <t>2'-6"x3'-0" Cabinets</t>
  </si>
  <si>
    <t>3'-0"x3'-0" Cabinets</t>
  </si>
  <si>
    <t>3'-0"x3'-9" Cabinets</t>
  </si>
  <si>
    <t>1'-5" Deep Drawers</t>
  </si>
  <si>
    <t>FLOOR FINISH</t>
  </si>
  <si>
    <t>CPT-1 : Carpet Tile, Mannington Commercial, Traction Avenue Collection, Soft Tread Style, Midnight 35718 Color, 12"x48" Size</t>
  </si>
  <si>
    <t>CPT-2 : Carpet Tile, Mannington Commercial, Traction Avenue Collection, Tread Hex Style, Midnight 35718 Color, 12"x48" Size</t>
  </si>
  <si>
    <t>CPT-4 : Carpet Tile, Mannington Commercial, Traction Avenue Collection, Tread Hex Style, Nitro 12716 Color, 12"x48" Size</t>
  </si>
  <si>
    <t>LVT-2 : Luxury Vinyl Tile, Patcraft, Subtractive Layers Collection, 1417V Remove Style, 00130 Neutral Tint, 11.8"x23.6" Size</t>
  </si>
  <si>
    <t>RB-1 : Rubber Flooring, Mannington Commercial, Reset Collection &amp; Style, Blue Tones 820 Color, 24"x24" Size</t>
  </si>
  <si>
    <t>SC-1 : Sealed Concrete</t>
  </si>
  <si>
    <t>TL-1 : Porcelain Tile Flooring, Ceramic Technics, Fiorano Contemporary Stone Collection, Amani Grey Color, 24"x24" Size, Polished Finish</t>
  </si>
  <si>
    <t>TL-2 : Porcelain Tile Flooring, Crossvile, Shades By Crossville Collection, Mist AV244 Color, Honed Finish, 6"x24" Size</t>
  </si>
  <si>
    <t>VCT-1 : Vinyl Composite Tile Flooring, Forbo, Colorex SD, Moonstoned 150206 Color, 24"x24" Size, Polished Finish</t>
  </si>
  <si>
    <t>Hardwood Flooring (T&amp;G Making)</t>
  </si>
  <si>
    <t>Wood Base Board</t>
  </si>
  <si>
    <t>WALL FINISH</t>
  </si>
  <si>
    <t>TL-3 : Porcelain Wall Tile, Crossvile, Shades By Crossville Collection, Frost AV241 Color, 6"x24" Size, Honed Finish</t>
  </si>
  <si>
    <t>TL-2 : Porcelain Wall Tile, Crossvile, Shades By Crossville Collection, Mist AV244 Color, Honed Finish, 6"x24" Size</t>
  </si>
  <si>
    <t>TRANSITION STRIPS</t>
  </si>
  <si>
    <t xml:space="preserve">CPT-LVT </t>
  </si>
  <si>
    <t xml:space="preserve">Johnsonite Slim Line Transition </t>
  </si>
  <si>
    <t xml:space="preserve">CPT-TL </t>
  </si>
  <si>
    <t>Metal Schluter, Reno-Tk</t>
  </si>
  <si>
    <t xml:space="preserve">RB-LVT </t>
  </si>
  <si>
    <t>Johnsonite Slim Line Transition</t>
  </si>
  <si>
    <t xml:space="preserve">SC-CPT </t>
  </si>
  <si>
    <t>Johnsonite Wheeled Traffic Transition</t>
  </si>
  <si>
    <t xml:space="preserve">SC-LVT </t>
  </si>
  <si>
    <t xml:space="preserve">SC-VCT </t>
  </si>
  <si>
    <t xml:space="preserve">TL-LVT </t>
  </si>
  <si>
    <t>Metal Schluter, Reno-U Stainless Steel Finish</t>
  </si>
  <si>
    <t xml:space="preserve">VCT-LVT </t>
  </si>
  <si>
    <t xml:space="preserve">PAINT </t>
  </si>
  <si>
    <t>PT-3: Latex Acrylic Paint, Finish: Flat, Mfg: SHERWIN WILLIAMS, Location: Ceiling</t>
  </si>
  <si>
    <t>CORRIDOR</t>
  </si>
  <si>
    <t>PT-10: Latex Acrylic Paint, Finish: Eggshell, Mfg: SHERWIN WILLIAMS, Location: Corridor Walls</t>
  </si>
  <si>
    <t>PT-4: Latex Acrylic Paint, Finish: Eggshell, Mfg: SHERWIN WILLIAMS, Location: Fitness</t>
  </si>
  <si>
    <t>COFFEE STATION</t>
  </si>
  <si>
    <t>PT-5: Latex Acrylic Paint, Finish: Eggshell, Mfg: SHERWIN WILLIAMS, Location: Coffee Station</t>
  </si>
  <si>
    <t>PT-6: Latex Acrylic Paint, Finish: Eggshell, Mfg: SHERWIN WILLIAMS, Location: Kitchen</t>
  </si>
  <si>
    <t>PT-7: Latex Acrylic Paint, Finish: Eggshell, Mfg: SHERWIN WILLIAMS, Location: Meeting/Study</t>
  </si>
  <si>
    <t>RESTROOMS</t>
  </si>
  <si>
    <t>PT-9: Latex Acrylic Paint, Finish: Satin, Mfg: SHERWIN WILLIAMS, Location: Bath Units, Restrooms</t>
  </si>
  <si>
    <t>DOORS</t>
  </si>
  <si>
    <t>PT:2: Paint on Doors &amp; Frames, Mfg: SHERWIN WILLIAMS</t>
  </si>
  <si>
    <t>TRIMS/BASE</t>
  </si>
  <si>
    <t>Paint on Trims</t>
  </si>
  <si>
    <t>ROOFING</t>
  </si>
  <si>
    <t>5" ALUMINIUM OGEE GUTTER</t>
  </si>
  <si>
    <t>SIDING</t>
  </si>
  <si>
    <t>AZEK TRIM BOARD</t>
  </si>
  <si>
    <t>Aluminium Downspout</t>
  </si>
  <si>
    <t>DECORATIVE MATERIAL</t>
  </si>
  <si>
    <t>10" Decorative Column</t>
  </si>
  <si>
    <t>3-1/2" Vinyl Casing around Doors &amp; Windows</t>
  </si>
  <si>
    <t>9" FYPON Window Heads</t>
  </si>
  <si>
    <t>Synthetic Stone Window Heads</t>
  </si>
  <si>
    <t>Synthetic Stone Window Sills</t>
  </si>
  <si>
    <t>AZEK DOUBLE BOARD</t>
  </si>
  <si>
    <t>1 x 6 over 1 x 12 Aluminum Wrapped Trim Boards</t>
  </si>
  <si>
    <t>5-1/2" ALOCOA *TFOP-55 TRIM</t>
  </si>
  <si>
    <t>1" AZEK TRIM HALFROUND</t>
  </si>
  <si>
    <t>5/4 x 8 Azek trim board</t>
  </si>
  <si>
    <t>1 x 4 AZEK TRIM BOARD</t>
  </si>
  <si>
    <t>DIVISION 21 - FIRE SUPPRESSION SYSTEM</t>
  </si>
  <si>
    <t xml:space="preserve">FPD:1" Dry Fire Protection Black Steel SCH.40 PiPE </t>
  </si>
  <si>
    <t>FT</t>
  </si>
  <si>
    <t>FPD:1-1/2" Dry Fire Protection Black Steel SCH.40 PiPE</t>
  </si>
  <si>
    <t>FPD:4" Dry Fire Protection Black Steel SCH.40 PiPE</t>
  </si>
  <si>
    <t>FPW:2-1/2" Wet Fire Protection Black Steel SCH.40 PiPE</t>
  </si>
  <si>
    <t>FPW:1" Wet Fire Protection Black Steel SCH.40 PiPE</t>
  </si>
  <si>
    <t>FPW:4" Wet Fire Protection Black Steel SCH.40 PiPE</t>
  </si>
  <si>
    <t>FPW:6" Wet Fire Protection Black Steel SCH.40 PiPE</t>
  </si>
  <si>
    <t>FPW:1-1/2" Wet Fire Protection Black Steel SCH.40 PiPE</t>
  </si>
  <si>
    <t>FPW:1-1/4" Wet Fire Protection Black Steel SCH.40 PiPE</t>
  </si>
  <si>
    <t>ELBOW</t>
  </si>
  <si>
    <t>2-1/2" Elbow Black Steel SCH.40</t>
  </si>
  <si>
    <t>6" Elbow Black Steel SCH.40</t>
  </si>
  <si>
    <t>4" Elbow Black Steel SCH.40</t>
  </si>
  <si>
    <t>2" Elbow Black Steel SCH.40</t>
  </si>
  <si>
    <t>1-1/2" Elbow Black Steel SCH.40</t>
  </si>
  <si>
    <t>1" Elbow Black Steel SCH.40</t>
  </si>
  <si>
    <t>TEE</t>
  </si>
  <si>
    <t>2-1/2" Tee Black Steel SCH.40</t>
  </si>
  <si>
    <t>6" Tee Black Steel SCH.40</t>
  </si>
  <si>
    <t>4" Tee Black Steel SCH.40</t>
  </si>
  <si>
    <t>2" Tee Black Steel SCH.40</t>
  </si>
  <si>
    <t>1-1/2" Tee Black Steel SCH.40</t>
  </si>
  <si>
    <t>1" Tee Black Steel SCH.40</t>
  </si>
  <si>
    <t>FIXTURES</t>
  </si>
  <si>
    <t>1-Fire Sprinkler_x000D_
MFG: Reliable_x000D_
Model: F1FR</t>
  </si>
  <si>
    <t>2-Fire Sprinkler_x000D_
MFG: Reliable_x000D_
Model: F1FR</t>
  </si>
  <si>
    <t>3-Fire Sprinkler_x000D_
MFG: Reliable_x000D_
Model: F3QR56</t>
  </si>
  <si>
    <t>4-Fire Sprinkler _x000D_
MFG: Reliable_x000D_
Model: F1FR</t>
  </si>
  <si>
    <t>5-Fire Sprinkler_x000D_
MFG: Victaulic _x000D_
Model: BB1012</t>
  </si>
  <si>
    <t>Zone Control Valve</t>
  </si>
  <si>
    <t>Supervised Isolation Valve</t>
  </si>
  <si>
    <t>4" Class 1 Manual Wet Combimed Sprinkler Stand Pipe System  And Provide Hose Valve</t>
  </si>
  <si>
    <t>Hose Valve Cabient</t>
  </si>
  <si>
    <t xml:space="preserve">6" AMES 300SS Double Detector Check Valve </t>
  </si>
  <si>
    <t>FP-1:Fire Protection Pump_x000D_
MFr:AC FIRE PUMP_x000D_
Model:8100</t>
  </si>
  <si>
    <t>JP-1:Fire Protection Pump_x000D_
MFR:GOULDS_x000D_
Model:3SV-07</t>
  </si>
  <si>
    <t>FIRE PUMP</t>
  </si>
  <si>
    <t>JOCKEY PUMP</t>
  </si>
  <si>
    <t>FIRE PIPES</t>
  </si>
  <si>
    <t>FIRE PIPES FITTINGS</t>
  </si>
  <si>
    <t>SPRINKLERS</t>
  </si>
  <si>
    <t>VALVES</t>
  </si>
  <si>
    <t>COLD WATER</t>
  </si>
  <si>
    <t>CW:3" Copper Type L Pipe</t>
  </si>
  <si>
    <t>CW:2-1/2" Copper Type L Pipe</t>
  </si>
  <si>
    <t>CW:2" Copper Type L Pipe</t>
  </si>
  <si>
    <t>CW:1-1/2" Copper Type L Pipe</t>
  </si>
  <si>
    <t>CW:1" Copper Type L Pipe</t>
  </si>
  <si>
    <t>CW:1-1/4" Copper Type L Pipe</t>
  </si>
  <si>
    <t>CW:3/4" Copper Type L Pipe</t>
  </si>
  <si>
    <t>CW:1/2" Copper Type L Pipe</t>
  </si>
  <si>
    <t>HOT WATER</t>
  </si>
  <si>
    <t>HW:3/4" Copper Type L Pipe</t>
  </si>
  <si>
    <t>HW:1/2" Copper Type L Pipe</t>
  </si>
  <si>
    <t>3" Elbow Copper Type L</t>
  </si>
  <si>
    <t>2-1/2" Elbow Copper Type L</t>
  </si>
  <si>
    <t>2" Elbow Copper Type L</t>
  </si>
  <si>
    <t>1-1/2" Elbow Copper Type L</t>
  </si>
  <si>
    <t>1-1/4" Elbow Copper Type L</t>
  </si>
  <si>
    <t>3/4" Elbow Copper Type L</t>
  </si>
  <si>
    <t>1/2" Elbow Copper Type L</t>
  </si>
  <si>
    <t>3" Tee Copper Type L</t>
  </si>
  <si>
    <t>2-1/2" Tee Copper Type L</t>
  </si>
  <si>
    <t>2" Tee Copper Type L</t>
  </si>
  <si>
    <t>1-1/2" Tee Copper Type L</t>
  </si>
  <si>
    <t>1-1/4" Tee Copper Type L</t>
  </si>
  <si>
    <t>3/4" Tee Copper Type L</t>
  </si>
  <si>
    <t>1/2" Tee Copper Type L</t>
  </si>
  <si>
    <t>Clevis Type Hangers</t>
  </si>
  <si>
    <t>INSULATION</t>
  </si>
  <si>
    <t>1" Thick Fibers Glass Insulation</t>
  </si>
  <si>
    <t>8" Sanitary PVC SCH.40 Pipe</t>
  </si>
  <si>
    <t>6" Sanitary PVC SCH.40 Pipe</t>
  </si>
  <si>
    <t>4" Sanitary PVC SCH.40 Pipe</t>
  </si>
  <si>
    <t>3" Sanitary PVC SCH.40 Pipe</t>
  </si>
  <si>
    <t>2-1/2" Sanitary PVC SCH.40 Pipe</t>
  </si>
  <si>
    <t>2" Sanitary PVC SCH.40 Pipe</t>
  </si>
  <si>
    <t>STORM PIPE</t>
  </si>
  <si>
    <t>6" Storm Pipe PVC SCH.40</t>
  </si>
  <si>
    <t>PERFERORATED PIPE</t>
  </si>
  <si>
    <t>6" Perferorated Subsoil Pipe SCH.40</t>
  </si>
  <si>
    <t>RAIN WATER LEADER</t>
  </si>
  <si>
    <t>12" Rain Leader PVC Pipe SCH.40</t>
  </si>
  <si>
    <t>VENT PIE</t>
  </si>
  <si>
    <t>4" Vent Through Roof PVC SCH.40</t>
  </si>
  <si>
    <t>3" Vent Through Roof PVC SCH.40</t>
  </si>
  <si>
    <t>4" Vent Pipe PVC SCH.40</t>
  </si>
  <si>
    <t>3" Vent Pipe PVC SCH.40</t>
  </si>
  <si>
    <t>1-1/2" Vent Pipe PVC SCH.40</t>
  </si>
  <si>
    <t>12" Elbow PVC SCH.40</t>
  </si>
  <si>
    <t>6" Elbow PVC SCH.40</t>
  </si>
  <si>
    <t>4" Elbow PVC SCH.40</t>
  </si>
  <si>
    <t>3" Elbow PVC SCH.40</t>
  </si>
  <si>
    <t>2" Elbow PVC SCH.40</t>
  </si>
  <si>
    <t>2-1/2" Elbow PVC SCH.40</t>
  </si>
  <si>
    <t>1-1/2" Elbow PVC SCH.40</t>
  </si>
  <si>
    <t>12" Tee PVC SCH.40</t>
  </si>
  <si>
    <t>6" Tee PVC SCH.40</t>
  </si>
  <si>
    <t>4" Tee PVC SCH.40</t>
  </si>
  <si>
    <t>3" Tee PVC SCH.40</t>
  </si>
  <si>
    <t>2" Tee PVC SCH.40</t>
  </si>
  <si>
    <t>2-1/2" Tee PVC SCH.40</t>
  </si>
  <si>
    <t>1-1/2" Tee PVC SCH.40</t>
  </si>
  <si>
    <t>12" Wye PVC SCH.40</t>
  </si>
  <si>
    <t>6" Wye PVC SCH.40</t>
  </si>
  <si>
    <t>4" Wye PVC SCH.40</t>
  </si>
  <si>
    <t>3" Wye PVC SCH.40</t>
  </si>
  <si>
    <t>2" Wye PVC SCH.40</t>
  </si>
  <si>
    <t>2-1/2" Wye PVC SCH.40</t>
  </si>
  <si>
    <t>1-1/2" Wye PVC SCH.40</t>
  </si>
  <si>
    <t>ECO:Exterior Clean Out_x000D_
MFR:JR SMITH_x000D_
Model:4020</t>
  </si>
  <si>
    <t>HB-1:Hose Bib_x000D_
MFR:ZURN_x000D_
Mode:Z1321</t>
  </si>
  <si>
    <t>SS-3:Single Sink_x000D_
MFR:ELKAY_x000D_
Model No:LR1918</t>
  </si>
  <si>
    <t>CO:Clean Out_x000D_
MFR:JR SMITH_x000D_
Model:4020</t>
  </si>
  <si>
    <t>WCH-1:ADA Water Closet_x000D_
MFR:PROFLO_x000D_
Model No:PF1403T</t>
  </si>
  <si>
    <t>LVH-1:ADA Lavatory_x000D_
MFR:PROFLO_x000D_
Model No:PF1812UWH</t>
  </si>
  <si>
    <t>BF:Drinking Fountain_x000D_
MFR:ELKAY_x000D_
Model:LZWSM8K</t>
  </si>
  <si>
    <t>HD-1:Hub Drain</t>
  </si>
  <si>
    <t>SP-1:Sump Pump_x000D_
MFR:LIBERTY_x000D_
Model:FLH61M</t>
  </si>
  <si>
    <t>HD-2:Hub Drain</t>
  </si>
  <si>
    <t>SP-2:Sump Pump_x000D_
MFR:LIBERTY_x000D_
Model:FLH61M</t>
  </si>
  <si>
    <t>TP:Trap Primer_x000D_
MFR:PPP_x000D_
Model:P1-500</t>
  </si>
  <si>
    <t>FD-1:Floor Drain_x000D_
MFR:JR SMITH SURSEAL _x000D_
Nodel:200597042</t>
  </si>
  <si>
    <t>FD-1:Floor Drain_x000D_
MFR:JR SMITH SURSEAL _x000D_
Nodel:200597044</t>
  </si>
  <si>
    <t>WM:Washing Machine_x000D_ Box
MFR:OAYEY_x000D_
Model:38260</t>
  </si>
  <si>
    <t>OWS-1:Oil Water Seperator_x000D_
MFR:STRIEM_x000D_
Model:OS-75_x000D_
Oil Capacity:40 Gallon</t>
  </si>
  <si>
    <t>RD-1:Roof Drain_x000D_
MFR:ZURN_x000D_
Model:Z150-NH-C</t>
  </si>
  <si>
    <t>OD-1:Roof Drain_x000D_
MFR:ZURN_x000D_
Model:Z150-NH-C</t>
  </si>
  <si>
    <t>RH-1:Roof Hydrant_x000D_
MFR:Freeze Flow_x000D_
Model:2131R</t>
  </si>
  <si>
    <t>WH-1:Water Hetaer_x000D_
MFR:AO SMITH_x000D_
Model:ENL-40_x000D_
Capacity:36 Gal</t>
  </si>
  <si>
    <t>WH-3:Water Hetaer_x000D_
MFR:AO SMITH_x000D_
Model:DEL-20_x000D_
Capacity:20 Gal</t>
  </si>
  <si>
    <t>RP-1:HW Recirc Pump_x000D_
MFR:TACO_x000D_
Model No:003</t>
  </si>
  <si>
    <t>DBP-1:Domestic Booster Pump_x000D_
MFR:GRUNDFOS_x000D_
Model No:HYDRO MULTI-E 2CRE 10-3</t>
  </si>
  <si>
    <t>4" WATTS LF909 Reduced Pressure Backfow Preventor</t>
  </si>
  <si>
    <t>1/2" Ball Valve</t>
  </si>
  <si>
    <t>3/4" Ball Valve</t>
  </si>
  <si>
    <t>Shut-Off Valve</t>
  </si>
  <si>
    <t>OFCI Domestic Sub Meter</t>
  </si>
  <si>
    <t>Bckflow Preventer</t>
  </si>
  <si>
    <t>METER AND BACKFLOW PREVENTER</t>
  </si>
  <si>
    <t>PLUMBING FIXTURES</t>
  </si>
  <si>
    <t>SANITARY ELBOWS</t>
  </si>
  <si>
    <t>SANITARY TEES</t>
  </si>
  <si>
    <t>SANITARY WYES</t>
  </si>
  <si>
    <t>DOMESTIC ELBOWS</t>
  </si>
  <si>
    <t>DOMESTIC TEES</t>
  </si>
  <si>
    <t>PIPES HANGERS</t>
  </si>
  <si>
    <t>PIPES INSULATION</t>
  </si>
  <si>
    <t>SANITARY PIPES</t>
  </si>
  <si>
    <t>DOMESTIC PIPES</t>
  </si>
  <si>
    <t>SANITARY AND VENT PIPES</t>
  </si>
  <si>
    <t>HVAC</t>
  </si>
  <si>
    <t>10" Dia Metal Duct</t>
  </si>
  <si>
    <t>8" Dia Metal Duct</t>
  </si>
  <si>
    <t>18x10 Metal Duct</t>
  </si>
  <si>
    <t>24x12 Metal Duct</t>
  </si>
  <si>
    <t>4" Dia Metal Duct</t>
  </si>
  <si>
    <t>6" Dia Metal Duct</t>
  </si>
  <si>
    <t>20x10 Metal Duct</t>
  </si>
  <si>
    <t>10X10 Metal Duct</t>
  </si>
  <si>
    <t>14x10 Metal Duct</t>
  </si>
  <si>
    <t>18x12 Metal Duct</t>
  </si>
  <si>
    <t>8x8 Metal Duct</t>
  </si>
  <si>
    <t>12x8 Metal Duct</t>
  </si>
  <si>
    <t>20x12 Metal Duct</t>
  </si>
  <si>
    <t>14x12 Metal Duct</t>
  </si>
  <si>
    <t>16x12 Metal Duct</t>
  </si>
  <si>
    <t>12" Dia Metal Duct</t>
  </si>
  <si>
    <t>10x8 Metal Duct</t>
  </si>
  <si>
    <t>9" Dia Duct</t>
  </si>
  <si>
    <t>12x10 Metal Duct</t>
  </si>
  <si>
    <t>14x14 Metal Duct</t>
  </si>
  <si>
    <t>DUCT HANGERS</t>
  </si>
  <si>
    <t>Duct Hangers</t>
  </si>
  <si>
    <t>1" Thick Fiber Glass Insulation</t>
  </si>
  <si>
    <t>FLEXIBLE DUCT</t>
  </si>
  <si>
    <t>8" Dia Flexible Duct</t>
  </si>
  <si>
    <t>PIPES</t>
  </si>
  <si>
    <t>CONDENSATE PIPE</t>
  </si>
  <si>
    <t xml:space="preserve">3/4" Condensate Copper Type L Pipe </t>
  </si>
  <si>
    <t>REFERGERIANT PIPE</t>
  </si>
  <si>
    <t>3/4" Refergeriant Copper Type L Pipe</t>
  </si>
  <si>
    <t>1/2" Refergeriant Copper Type L Pipe</t>
  </si>
  <si>
    <t>SUPPLY DIFFUSER</t>
  </si>
  <si>
    <t>S1:14x6 Supply Diffuser_x000D_
200 CFM_x000D_
MFR/MODEL:HART AND COOLEY/682</t>
  </si>
  <si>
    <t>S1:10x6 Supply Diffuser_x000D_
130 CFM_x000D_
MFR/MODEL:HART AND COOLEY/682</t>
  </si>
  <si>
    <t>S1:12x6 Supply Diffuser_x000D_
175 CFM_x000D_
MFR/MODEL:HART AND COOLEY/682</t>
  </si>
  <si>
    <t>S1:10x6 Supply Diffuser_x000D_
110 CFM_x000D_
MFR/MODEL:HART AND COOLEY/682</t>
  </si>
  <si>
    <t>S1:10x6 Supply Diffuser_x000D_
115 CFM_x000D_
MFR/MODEL:HART AND COOLEY/682</t>
  </si>
  <si>
    <t>S1:10x6 Supply Diffuser_x000D_
100 CFM_x000D_
MFR/MODEL:HART AND COOLEY/682</t>
  </si>
  <si>
    <t>S1:10x6 Supply Diffuser_x000D_
125 CFM_x000D_
MFR/MODEL:HART AND COOLEY/682</t>
  </si>
  <si>
    <t>RETURN GRILL</t>
  </si>
  <si>
    <t>R-1:20x24 Return Grill_x000D_
1000 CFM_x000D_
MFR/MODEL:HART &amp; COOLEY/672</t>
  </si>
  <si>
    <t>R-1:16x24 Return Grill_x000D_
775 CFM_x000D_
MFR/MODEL:HART &amp; COOLEY/672</t>
  </si>
  <si>
    <t>R-1:14x20 Return Grill_x000D_
575 CFM_x000D_
MFR/MODEL:HART &amp; COOLEY/672</t>
  </si>
  <si>
    <t>R-1:16x10 Return Grill_x000D_
315 CFM_x000D_
MFR/MODEL:HART &amp; COOLEY/672</t>
  </si>
  <si>
    <t>R-1:14x10 FReturn Grill_x000D_
300 CFM_x000D_
MFR/MODEL:HART &amp; COOLEY/672</t>
  </si>
  <si>
    <t>R-1:14x10 Return Grill_x000D_
290 CFM_x000D_
MFR/MODEL:HART &amp; COOLEY/672</t>
  </si>
  <si>
    <t>R-1:12x8 Return Grill_x000D_
210 CFM_x000D_
MFR/MODEL:HART &amp; COOLEY/672</t>
  </si>
  <si>
    <t>R-2:12x12 FReturn Grill_x000D_
75 CFM_x000D_
MFR/Model:PRICE/80</t>
  </si>
  <si>
    <t>LOUVER</t>
  </si>
  <si>
    <t>LV-1-1:26x12 Louver_x000D_
MFR:GREENHECK_x000D_
MODEL:EHH-601_x000D_
415 CFM</t>
  </si>
  <si>
    <t>LV-1-2:22x16 Louver_x000D_
MFR:GREENHECK_x000D_
MODEL:EHH-601_x000D_
560 CFM</t>
  </si>
  <si>
    <t>LV-1-3:22x18 Louver_x000D_
MFR:GREENHECK_x000D_
MODEL:EHH-601_x000D_
700 CFM</t>
  </si>
  <si>
    <t>EXHAUST FAN</t>
  </si>
  <si>
    <t>GVF-1:Garage Ventilation Fan_x000D_
MFR:JETVENT FANS_x000D_
Model:JVEC-SP_x000D_
CFM:1770_x000D_
Weight:196 LBS</t>
  </si>
  <si>
    <t>EF-3:Exhaust Fan_x000D_
MFR:PANASONIC_x000D_
MODEL NO:FV-05-10VS1_x000D_
75 CFM_x000D_
9.9 LBS</t>
  </si>
  <si>
    <t>GEF-1:Garage Exhaust Fan_x000D_
MFR:GREENHECK_x000D_
MODEL NO:AER-42-VG_x000D_
890 CFM_x000D_
506 LBS</t>
  </si>
  <si>
    <t>EF-4:Exhaust Fan_x000D_
MFR:GREENHECK_x000D_
MODEL NO:CSP-A700_x000D_
700 CFM_x000D_
34 LBS</t>
  </si>
  <si>
    <t>ELECTRIC WALL HEATER</t>
  </si>
  <si>
    <t>EWH-1:Electric Wall Heater_x000D_
MFR:BERKO_x000D_
MODEL:FRC4024F_x000D_
100CFM</t>
  </si>
  <si>
    <t>DUCTLESS SPLIT SYSTEM</t>
  </si>
  <si>
    <t>DS-0-1:Ductless Split System_x000D_
Model No:40MHHQ12_x000D_
350 CFM_x000D_
Weight:28 LBS</t>
  </si>
  <si>
    <t>DS-0-2:Ductless Split System_x000D_
Model No:40MHHQ12_x000D_
350 CFM_x000D_
Weight:28 LBS</t>
  </si>
  <si>
    <t>DS-1-1:Ductless Split System_x000D_
Model No:40MHHQ12_x000D_
350 CFM_x000D_
Weight:28 LBS</t>
  </si>
  <si>
    <t>DS-1-2:Ductless Split System_x000D_
Model No:40MHHQ12_x000D_
350 CFM_x000D_
Weight:28 LBS</t>
  </si>
  <si>
    <t>DS-6-1:Ductless Split System_x000D_
Model No:40MHHQ12_x000D_
350 CFM_x000D_
Weight:28 LBS</t>
  </si>
  <si>
    <t>DS-6-2:Ductless Split System_x000D_
Model No:40MHHQ12_x000D_
350 CFM_x000D_
Weight:28 LBS</t>
  </si>
  <si>
    <t>SPLIT SYSTEM HEAT PUMP</t>
  </si>
  <si>
    <t>AH-1-1:Split System Heat Pump_x000D_
MFR:CARRIER_x000D_
Model No:FJ5ANXA18L05_x000D_
100 CFM_x000D_
Weight:124 LBS</t>
  </si>
  <si>
    <t>AH-1-2:Split System Heat Pump_x000D_
MFR:CARRIER_x000D_
Model No:FJ5ANXB30L10_x000D_
100 CFM_x000D_
Weight:152 LBS</t>
  </si>
  <si>
    <t>AH-1-3:Split System Heat Pump_x000D_
MFR:CARRIER_x000D_
Model No:FJ5ANXC42L15_x000D_
95 CFM_x000D_
Weight:170 LBS</t>
  </si>
  <si>
    <t>AH-1-4:Split System Heat Pump_x000D_
MFR:CARRIER_x000D_
Model No:FJ5ANXB24L00_x000D_
100 CFM_x000D_
Weight:135 LBS</t>
  </si>
  <si>
    <t>AH-1-5:Split System Heat Pump_x000D_
MFR:CARRIER_x000D_
Model No:FJ5ANXB36L15_x000D_
120 CFM_x000D_
Weight:152 LBS</t>
  </si>
  <si>
    <t>AH-1-6:Split System Heat Pump_x000D_
MFR:CARRIER_x000D_
Model No:FJ5ANXC48L15_x000D_
140 CFM_x000D_
Weight:186 LBS</t>
  </si>
  <si>
    <t>AH-1-7:Split System Heat Pump_x000D_
MFR:CARRIER_x000D_
Model No:FJ5ANXB36L15_x000D_
150 CFM_x000D_
Weight:152 LBS</t>
  </si>
  <si>
    <t>AH-2-1:Split System Heat Pump_x000D_
MFR:CARRIER_x000D_
Model No:FJ5ANXA18L05_x000D_
Weight:124 LBS</t>
  </si>
  <si>
    <t>CONDENSING UNIT</t>
  </si>
  <si>
    <t>CU-1-1:Condensing Unit_x000D_
Model No:38MHRCQ12AA3_x000D_
Weight:60.6 LBS</t>
  </si>
  <si>
    <t>CU-1-2:Condensing Unit_x000D_
Model No:38MHRCQ12AA3_x000D_
Weight:60.6 LBS</t>
  </si>
  <si>
    <t>CU-6-1:Condensing Unit_x000D_
Model No:38MHRCQ12AA3_x000D_
Weight:60.6 LBS</t>
  </si>
  <si>
    <t>CU-6-2:Condensing Unit_x000D_
Model No:38MHRCQ12AA3_x000D_
Weight:60.6 LBS</t>
  </si>
  <si>
    <t>SPLIT SYSTEM OUTDOOR HEAT PUMP</t>
  </si>
  <si>
    <t>HP-1-1:Split System Outdoor Heat Pump_x000D_
Model No:GH5SAN51800A_x000D_
147 LBS</t>
  </si>
  <si>
    <t>HP-1-2:Split System Outdoor Heat Pump_x000D_
Model No:GH5SAN53000A_x000D_
167 LBS</t>
  </si>
  <si>
    <t>HP-1-3:Split System Outdoor Heat Pump_x000D_
Model No:GH5SAN54200A_x000D_
203 LBS</t>
  </si>
  <si>
    <t>HP-1-4:Split System Outdoor Heat Pump_x000D_
Model No:GH5SAN52400A_x000D_
175 LBS</t>
  </si>
  <si>
    <t>HP-1-5:Split System Outdoor Heat Pump_x000D_
Model No:GH5SAN53600A_x000D_
172 LBS</t>
  </si>
  <si>
    <t>HP-1-6:Split System Outdoor Heat Pump_x000D_
Model No:GH5SAN54800A_x000D_
231 LBS</t>
  </si>
  <si>
    <t>HP-1-7:Split System Outdoor Heat Pump_x000D_
Model No:GH5SAN53600A_x000D_
172 LBS</t>
  </si>
  <si>
    <t>HP-1-8:Split System Outdoor Heat Pump_x000D_
Model No:GH5SAN51800A_x000D_
147 LBS</t>
  </si>
  <si>
    <t>HP-1:Split System Outdoor Heat Pump_x000D_
Model No:GH5SAN524_x000D_
Weight:175 LBS</t>
  </si>
  <si>
    <t>HP-2:Split System Outdoor Heat Pump_x000D_
Model No:GH5SAN518_x000D_
Weight:147 LBS</t>
  </si>
  <si>
    <t>HP-3:Split System Outdoor Heat Pump_x000D_
Model No:GH5SAN530_x000D_
Weight:167 LBS</t>
  </si>
  <si>
    <t>ROOF TOP UNIT</t>
  </si>
  <si>
    <t>RTU-1:Roof Top Unit_x000D_
MFR:GREENHECK_x000D_
Model No:RVE-40-36D-5A-1-G2_x000D_
3305 CFM</t>
  </si>
  <si>
    <t>Fire Damper</t>
  </si>
  <si>
    <t xml:space="preserve">CO:Carbon Monoxide Sensor </t>
  </si>
  <si>
    <t>NO2:Nitrogen Dioxide Sensor</t>
  </si>
  <si>
    <t>Outside Air wall Cap</t>
  </si>
  <si>
    <t>Thermostat</t>
  </si>
  <si>
    <t>Air Filter Box_x000D_
Plenum Box</t>
  </si>
  <si>
    <t>Dryer wall Cap</t>
  </si>
  <si>
    <t>FSD:Fire Smoke Damper</t>
  </si>
  <si>
    <t>Radiation Damper With L Or End Boot</t>
  </si>
  <si>
    <t>Temperature And Humidity Sensor</t>
  </si>
  <si>
    <t>Roof Cap</t>
  </si>
  <si>
    <t>4x16 Beam                   
(8'-9" LF)</t>
  </si>
  <si>
    <t>4x16 Beam                   
(9'-5" LF)</t>
  </si>
  <si>
    <t>4x8 Beam                     
(8'-9" LF)</t>
  </si>
  <si>
    <t>4x8 P.T.  Beam             
(8'-0" LF)</t>
  </si>
  <si>
    <t>4x8 P.T.  Beam            
 (12'-5" LF)</t>
  </si>
  <si>
    <t>4x8 P.T.  Beam             
(14'-11" LF)</t>
  </si>
  <si>
    <t>Standing Seam Metal Roofing Over 12:10 Pitched Roof</t>
  </si>
  <si>
    <t>Fiberglass Shingles Over 12:10 Pitched Roof</t>
  </si>
  <si>
    <t>Fiberglass Shingles Over 12:6 Pitched Roof</t>
  </si>
  <si>
    <t>Fiberglass Shingles Over 12:9 Pitched Roof</t>
  </si>
  <si>
    <t>0. 60" Thick Epdm Roofing Over Bonding Adhesive And Adhered  ( Class B), 1/2" Cover Board Per Mfr Guidelines Over   Over 12:1/4" Pitched Roof</t>
  </si>
  <si>
    <t>18" Cont. Ice &amp; Water Sheild  @ Epdm To Shingle Roof Transition</t>
  </si>
  <si>
    <t>Self Adhereing Membrane Flashing And Sealent @ Epdm To Shingle Roof Transition</t>
  </si>
  <si>
    <t>10" Bent Alum. Flashing @ Epdm To Shingle Roof Transition</t>
  </si>
  <si>
    <t>Sealent Water Block @ Epdm To Shingle Roof Transition</t>
  </si>
  <si>
    <t>Ice &amp; Water Sheild</t>
  </si>
  <si>
    <t>6" Dia Downspouts</t>
  </si>
  <si>
    <t xml:space="preserve">4'-0" High Parapet Wall </t>
  </si>
  <si>
    <t xml:space="preserve">2" Wide Metal Coping </t>
  </si>
  <si>
    <t>Valley Flashing (typ. )</t>
  </si>
  <si>
    <t>Ridge Flashing</t>
  </si>
  <si>
    <t>Hip Flashing</t>
  </si>
  <si>
    <t>Horizontal Vinyl Siding</t>
  </si>
  <si>
    <t>Vinyl Shingle Siding Panels</t>
  </si>
  <si>
    <t>Azek Panel</t>
  </si>
  <si>
    <t>Metal Roofing Panels</t>
  </si>
  <si>
    <t>Azek Trim Board( Cornice)</t>
  </si>
  <si>
    <t>2" Synthetic Stone Veneer</t>
  </si>
  <si>
    <t xml:space="preserve">DOORS </t>
  </si>
  <si>
    <t xml:space="preserve">3' wide X 7' height X 1-3/4" solid core wooden door w/ hollow metal doors   </t>
  </si>
  <si>
    <t>3' wide X 7' height X 1-3/4" hollw metal door w/ hollow metal doors</t>
  </si>
  <si>
    <t>3' wide X 7' height X 1-3/4" solid core wooden door w/ hollow metal doors</t>
  </si>
  <si>
    <t>3' wide X 7' height X 1-3/4" alum. door w/ alum. frame</t>
  </si>
  <si>
    <t>5'-8" wide X 7' height X 1-3/4" solid core wooden door w/ hollow metal doors</t>
  </si>
  <si>
    <t>3' wide X 7' height X 1-3/4" hollow metal door w/ hollow metal doors</t>
  </si>
  <si>
    <t>2' wide X 7' height X 1-3/4" hollow metal door w/ hollow metal doors</t>
  </si>
  <si>
    <t>3'-4" wide X 7' height X 1-3/4" solid core wooden door w/ hollow metal doors</t>
  </si>
  <si>
    <t>3' wide X 2' height X 1-3/4" solid core wooden door w/ hollow metal doors</t>
  </si>
  <si>
    <t>3'-6" wide X 7' height X 1-3/4" hollow metal door w/ hollow metal doors</t>
  </si>
  <si>
    <t>(2)3' wide X 7' height X 1-3/4" solid core wooden pair door w/ hollow metal doors</t>
  </si>
  <si>
    <t>3' wide X 6'-8" height X 1-3/4" solid core wooden door w/ hollow metal doors</t>
  </si>
  <si>
    <t>4' wide X 7' height X 1-3/4" alum. door w/ alum. frame</t>
  </si>
  <si>
    <t>3'-4" wide X 7' height X 1-3/4" alum. door w/ alum. frame</t>
  </si>
  <si>
    <t>4'-8" wide X 4'-8" height X 1-3/4" alum. door w/ alum. Frame</t>
  </si>
  <si>
    <t>1'-0" wide X 1'-2" height X 1-3/4" alum. door w/ alum. frame</t>
  </si>
  <si>
    <t>1'-0" wide X 1'-8" height X 1-3/4" alum. door w/ alum. frame</t>
  </si>
  <si>
    <t>WINDOWS</t>
  </si>
  <si>
    <t>A: 4'-2" wide X 7' height exterior storefront windows w/ tempered glass</t>
  </si>
  <si>
    <t>B: 4'-11" wide X 8'-10 height exterior storefront windows w/ tempered glass</t>
  </si>
  <si>
    <t>C: 20'-8" wide X 8'-8" height alum. Storefront</t>
  </si>
  <si>
    <t>D: 3'-8" wide X 3'-8" height exterior storefront windows w/ tempered glass</t>
  </si>
  <si>
    <t>E2: 6'-11" wide X 7'-2" height exterior storefront windows w/ tempered glass</t>
  </si>
  <si>
    <t>F: 5'-0" wide X 6'-0" height exterior storefront windows w/ tempered glass</t>
  </si>
  <si>
    <t>EXTERIOR FINISHES</t>
  </si>
  <si>
    <t>S-1 - Stone</t>
  </si>
  <si>
    <t>BR-1 - Horizontal Brick</t>
  </si>
  <si>
    <t>BR-2 - Inset Soldier Course Brick Detail</t>
  </si>
  <si>
    <t>FC-1 - Lap Siding</t>
  </si>
  <si>
    <t>FC-2 - Vertical Lap Siding</t>
  </si>
  <si>
    <t>FC-4 - Fiber Cement Panel</t>
  </si>
  <si>
    <t>M-1 - Metal Siding</t>
  </si>
  <si>
    <t>Door Hardware ( Hinges, Passage/locking Sets, knobs/Levers, Deadbolts, Stoppers, Latches, Push/pull plates</t>
  </si>
  <si>
    <t>DOOR HARDWARE</t>
  </si>
  <si>
    <t>GYPSUM BOARD CEILING</t>
  </si>
  <si>
    <t>5/8" Gypsum Board Ceiling</t>
  </si>
  <si>
    <t>Paint On Walls 
MFR: Sherwin Willaims</t>
  </si>
  <si>
    <t>Exposed Struct Paint
MFR: Sherwin Willaims</t>
  </si>
  <si>
    <t>Smooth Paint On Ceiling In Elecrtical Room
MFR: Sherwin Willaims</t>
  </si>
  <si>
    <t>Smooth Paint On Ceiling In Mechanical Room
MFR: Sherwin Willaims</t>
  </si>
  <si>
    <t>Smooth Paint On Gypsum Board
MFR: Sherwin Willaims</t>
  </si>
  <si>
    <t>POWER FIXTURES</t>
  </si>
  <si>
    <t>Duplex Receptacle</t>
  </si>
  <si>
    <t>Duplex Receptacle Controlled By Occupancy Sensor Via Power Pack</t>
  </si>
  <si>
    <t>GFCI Duplex Receptacle</t>
  </si>
  <si>
    <t>Weatherproof GFCI Duplex Receptacle</t>
  </si>
  <si>
    <t>Provide Plug-In Unit W/Circuit Breaker Type Plug-In Unit_x000D_
L-20R On 5'-0" Drop Cord</t>
  </si>
  <si>
    <t>Single Receptacle GFCI Type</t>
  </si>
  <si>
    <t>Special Purpose Receptacle_x000D_
NEMA L5-20R</t>
  </si>
  <si>
    <t>Quadplex Receptacle</t>
  </si>
  <si>
    <t>AV System 2-Gang Junction Box</t>
  </si>
  <si>
    <t>Quadplex Receptacle Floor Mounted</t>
  </si>
  <si>
    <t>2-Gang Junction Box With Blank Cover Plate</t>
  </si>
  <si>
    <t>Room Relay Pack Receptacle Control</t>
  </si>
  <si>
    <t>4-Gang High Capacity Media Box Floor Mounted</t>
  </si>
  <si>
    <t>2-Gang Junction Box With Blank Cover</t>
  </si>
  <si>
    <t>VFD Provided By Vendor And Installed By Electrical Contractor</t>
  </si>
  <si>
    <t>Ceiling Mounted Occupancy Sensor_x000D_
Dual Technology Small Motion</t>
  </si>
  <si>
    <t>PP Programmable Power Pack</t>
  </si>
  <si>
    <t>(3) 4" Conduit Sleeve With Nylon Bushing Through Wall</t>
  </si>
  <si>
    <t>DISCONNECT SWITCH</t>
  </si>
  <si>
    <t>Non Fused Disconnect 30Amp, 3P</t>
  </si>
  <si>
    <t>Fused Disconnect 30Amp, 2P</t>
  </si>
  <si>
    <t>Non Fused Disconnect 60Amp, 3P</t>
  </si>
  <si>
    <t>Fused Disconnect 100Amp, 2P</t>
  </si>
  <si>
    <t>SWITCHES</t>
  </si>
  <si>
    <t>EPC Mushroom Emergency Power Shutoff Switch</t>
  </si>
  <si>
    <t>Manual No-Reversing Horse Power Rated Thermal Switch</t>
  </si>
  <si>
    <t>Garbage Disposal ON/Off Switch</t>
  </si>
  <si>
    <t>Automatic Transfer Switch For Chilled Water Pump</t>
  </si>
  <si>
    <t>Single Pole Toggle Switch</t>
  </si>
  <si>
    <t>3-Way Toggle Switch</t>
  </si>
  <si>
    <t>4-Way Toggle Switch</t>
  </si>
  <si>
    <t>Occupancy Sensor Switch</t>
  </si>
  <si>
    <t>LIGHTING FIXTURES</t>
  </si>
  <si>
    <t>L3: 4' Surface Luminaire
3000 Lumens, 30W</t>
  </si>
  <si>
    <t>L3E:  4' Surface Luminaire
With (2) 7W Emergency Battery Packs
3000 Lumens, 30W</t>
  </si>
  <si>
    <t>L4:  4' Surface Luminaire
5000 Lumens, 41W</t>
  </si>
  <si>
    <t>L4E: 4' Surface Luminaire
With (2) 7W Emergency Battery Packs
5000 Lumens, 41W</t>
  </si>
  <si>
    <t>L6: 2' x 2' Volumetric Luminaire
3300 Lumens, 26.3W</t>
  </si>
  <si>
    <t>L6E: 2' x 2' Volumetric Luminaire
With 90 Min Emergency Battery Backup
3300 Lumens, 26.3W</t>
  </si>
  <si>
    <t>L7: 2' x 4' Volumetric Luminaire
4000 Lumens, 33.1W</t>
  </si>
  <si>
    <t>L7E: 2' x 4' Volumetric Luminaire
With 90 Min Emergency Battery Backup
4000 Lumens, 33.1W</t>
  </si>
  <si>
    <t>L9: 4' Surface Luminaire
2000 Lumens, 16W</t>
  </si>
  <si>
    <t>L9E: 4' Surface Luminaire
With Self Diagnostic Emergency Battery Backup
2000 Lumens, 16W</t>
  </si>
  <si>
    <t>L10: 4' Surface Wrap Around Luminaire
3000 Lumens, 26.7W</t>
  </si>
  <si>
    <t>L11: 2' x 2' LED Flat Panel
2000 Lumens, 18.7W</t>
  </si>
  <si>
    <t>L11E: 2' x 2' LED Flat Panel
With Emergency Battery Backup
2000 Lumens, 18.7W</t>
  </si>
  <si>
    <t>L12: 4' Suspended Linera Luminaire
1300 Lumens, 52W</t>
  </si>
  <si>
    <t>L13: 4' Suspended Linera Indirect Luminaire
1300 Lumens, 52W</t>
  </si>
  <si>
    <t>L14:  2' Suspended Linera Luminaire
2500 Lumens, 22W</t>
  </si>
  <si>
    <t>L14E:  2' Suspended Linera Luminaire
With 7W Battery Backup
2500 Lumens, 22W</t>
  </si>
  <si>
    <t>L15:  2' Surface Linera Luminaire
2000 Lumens, 13.4W</t>
  </si>
  <si>
    <t>L16: 4' Suspended Linera Indirect Luminaire
1300 Lumens, 52W</t>
  </si>
  <si>
    <t>R1: 6" Recessed Downlight
500 Lumens, 5.8W</t>
  </si>
  <si>
    <t>R1E: 6" Recessed Downlight
500 Lumens, 5.8W</t>
  </si>
  <si>
    <t>R2: 6" Recessed Shower Downlight
1000 Lumens, 8.8W</t>
  </si>
  <si>
    <t>WP1E: Wall Pack Luminaire
With Emergency Battery Backup
1200 Lumens, 10W</t>
  </si>
  <si>
    <t>WP2:  Wall Pack Luminaire
1200 Lumens, 10W</t>
  </si>
  <si>
    <t>WP3:  Wall Pack Luminaire
1200 Lumens, 10W</t>
  </si>
  <si>
    <t>EX1: Red Exit Light
(2) 1.5W Adjustable Lights
Battery Backup</t>
  </si>
  <si>
    <t>EM3: Emergency Light 
(2) 3.3W Adjustable Lights
Battery Backup</t>
  </si>
  <si>
    <t xml:space="preserve">SWITCHGEARS </t>
  </si>
  <si>
    <t>SWGR-1A; Switchgear_x000D_
4000A, 100KAIC, 480V, 3PH</t>
  </si>
  <si>
    <t>SWGR-1B; Switchgear_x000D_
4000A, 100KAIC, 480V, 3PH</t>
  </si>
  <si>
    <t>SWGR-2A; Switchgear_x000D_
4000A, 100KAIC, 480V, 3PH</t>
  </si>
  <si>
    <t>SWGR-2B; Switchgear_x000D_
4000A, 100KAIC, 480V, 3PH</t>
  </si>
  <si>
    <t>SWGR-3; Switchgear_x000D_
4000A, 100KAIC, 480V, 3PH</t>
  </si>
  <si>
    <t>15KV Finegay Pad Mounted Switchgear</t>
  </si>
  <si>
    <t>UPS AND CABINETS</t>
  </si>
  <si>
    <t>UPS 1A With Battery Cabinet</t>
  </si>
  <si>
    <t>UPS 1B With Battery Cabinet</t>
  </si>
  <si>
    <t>UPS 2A With Battery Cabinet</t>
  </si>
  <si>
    <t>UPS 2B With Battery Cabinet</t>
  </si>
  <si>
    <t>Tie Cabinet 1</t>
  </si>
  <si>
    <t>Tie Cabinet 2</t>
  </si>
  <si>
    <t>Generator Connection Cabinet</t>
  </si>
  <si>
    <t>SWITCHBOARDS</t>
  </si>
  <si>
    <t>SWBD-1A: Switchboard_x000D_
2500A, 100KAIC, 480V, 3PH</t>
  </si>
  <si>
    <t>SWBD-1B: Switchboard_x000D_
2500A, 100KAIC, 480V, 3PH</t>
  </si>
  <si>
    <t>J001B 15KV Pad Mounted VFI Switch</t>
  </si>
  <si>
    <t>Secondary Unit Substation A</t>
  </si>
  <si>
    <t>Secondary Unit Substation B</t>
  </si>
  <si>
    <t>AUTOMATIC TRANSFER SWITCHES</t>
  </si>
  <si>
    <t>ATS-1C Automatic Transfer Switch_x000D_
600A, 480V, 3PH, 4W</t>
  </si>
  <si>
    <t>ATS-1D Automatic Transfer Switch_x000D_
600A, 480V, 3PH, 4W</t>
  </si>
  <si>
    <t>ATS-4 Automatic Transfer Switch_x000D_
600A, 480V, 3PH, 4W</t>
  </si>
  <si>
    <t>ATS-4 Automatic Transfer Switch_x000D_
50A, 480V, 3PH, 4W</t>
  </si>
  <si>
    <t>TRANSFORMERS</t>
  </si>
  <si>
    <t>Transformer Dry Type
112.5 KV 208/120V</t>
  </si>
  <si>
    <t>Transformer Dry Type
45 KV 208/120V</t>
  </si>
  <si>
    <t>Transformer Dry Type
75 KV 208/120V</t>
  </si>
  <si>
    <t>PDU POWER DISTRIBUTION UNITS</t>
  </si>
  <si>
    <t>PDU: Power Distribution Unit_x000D_
175A Main Breaker_x000D_
100KVA Transformer_x000D_
480/208V_x000D_
Data Rack Sub-Feed Breakers</t>
  </si>
  <si>
    <t>PDU: Power Distribution Unit_x000D_
350A Main Breaker_x000D_
225KVA Transformer_x000D_
480/208V_x000D_
Data Rack Sub-Feed Breakers</t>
  </si>
  <si>
    <t>PDU: Power Distribution Unit_x000D_
225A Main Breaker_x000D_
150KVA Transformer_x000D_
480/208V_x000D_
Data Rack Sub-Feed Breakers</t>
  </si>
  <si>
    <t>PDU: Power Distribution Unit_x000D_
500A Main Breaker_x000D_
350KVA Transformer_x000D_
480/208V_x000D_
Data Rack Sub-Feed Breakers</t>
  </si>
  <si>
    <t>PDU: Power Distribution Unit_x000D_
500A Main Breaker_x000D_
300KVA Transformer_x000D_
480/208V_x000D_
Data Rack Sub-Feed Breakers</t>
  </si>
  <si>
    <t>PANELS</t>
  </si>
  <si>
    <t>Electrical Panel 1200A, 480V, 3PH, 4W</t>
  </si>
  <si>
    <t>Electrical Panel 800A, 480V, 3PH, 4W</t>
  </si>
  <si>
    <t>Electrical Panel 225A, 480V, 3PH, 4W</t>
  </si>
  <si>
    <t>Electrical Panel 125A, 480V, 3PH, 4W</t>
  </si>
  <si>
    <t>Electrical Panel 100A, 480V, 3PH, 4W</t>
  </si>
  <si>
    <t>Electrical Panel 50A, 480V, 3PH, 4W</t>
  </si>
  <si>
    <t>WIRING AND CONDUITS</t>
  </si>
  <si>
    <t>3/4" EMT Conduit</t>
  </si>
  <si>
    <t>#12 AWG Wiring</t>
  </si>
  <si>
    <t>LECTRICAL FEEDERS</t>
  </si>
  <si>
    <t>#500 KCMIL Cable</t>
  </si>
  <si>
    <t>#350 KCMIL Cable</t>
  </si>
  <si>
    <t>#4/0 AWG THWN Wire</t>
  </si>
  <si>
    <t>#1 AWG Wire</t>
  </si>
  <si>
    <t>#3/0 AWG THWN Wire</t>
  </si>
  <si>
    <t>#6 AWG Wire</t>
  </si>
  <si>
    <t>#1/0 AWG Wire</t>
  </si>
  <si>
    <t>#3 AWG Wire</t>
  </si>
  <si>
    <t>#2 GND Wire</t>
  </si>
  <si>
    <t>#6 GND Wire</t>
  </si>
  <si>
    <t>#8 GND Wire</t>
  </si>
  <si>
    <t>1" EMT Conduit</t>
  </si>
  <si>
    <t>3"EMT Conduit</t>
  </si>
  <si>
    <t>4"EMT Conduit</t>
  </si>
  <si>
    <t>ELECTRICAL SITE</t>
  </si>
  <si>
    <t>Pull Box</t>
  </si>
  <si>
    <t>Traffic Light</t>
  </si>
  <si>
    <t>Access Gate Controller</t>
  </si>
  <si>
    <t>Security Camera With Pole</t>
  </si>
  <si>
    <t>Card Reader</t>
  </si>
  <si>
    <t>GFCI Water Meter Receptacle</t>
  </si>
  <si>
    <t>Beacon Light</t>
  </si>
  <si>
    <t>1" PVC With Pull Wire</t>
  </si>
  <si>
    <t>P1: Pole Mounted Area Light
7286 Lumens, 51W
Pole Height: 28' AFG</t>
  </si>
  <si>
    <t>P2: Pole Mounted Area Light
7286 Lumens, 51W
Pole Height: 28' AFG</t>
  </si>
  <si>
    <t>3/4" X 10' Long Grounding Rod</t>
  </si>
  <si>
    <t>Reinforced Concrete Ground Test Well_x000D_
Szize: 12" x 12" x 12"_x000D_
3/4" x 10' Long Grounding Rod</t>
  </si>
  <si>
    <t>Exothermic Grounding Connection</t>
  </si>
  <si>
    <t>Grounding Rebar To Grounding Ring Connection</t>
  </si>
  <si>
    <t>#4/0 Soft Drawn Bare Copper Ground Ring</t>
  </si>
  <si>
    <t>Grounding Bus Bar</t>
  </si>
  <si>
    <t>4" x 4" #6 AWG Copper Mesh Gris Embeded In Concerete</t>
  </si>
  <si>
    <t>Bond Raised Floor Pedestal</t>
  </si>
  <si>
    <t>3" x 1/16" Copper Strap For Mesh Connection</t>
  </si>
  <si>
    <t>#1/0 Bare Copper Strap For Mesh Connection</t>
  </si>
  <si>
    <t>Four- Stud Earthbridges Cast Into Floor In 2' x 2' Grid</t>
  </si>
  <si>
    <t>Bond Condenser Skids To Ground Ring</t>
  </si>
  <si>
    <t>Tee Splice</t>
  </si>
  <si>
    <t>Embeded Lightning Conductor</t>
  </si>
  <si>
    <t>Side Mount Mast</t>
  </si>
  <si>
    <t>Flat Mount Air Terminal</t>
  </si>
  <si>
    <t>Handrail Mounted Air Terminal</t>
  </si>
  <si>
    <t>Wall Mount Air Terminal</t>
  </si>
  <si>
    <t>Bond Antenna Mount To Lighting Protection</t>
  </si>
  <si>
    <t>Bi-Metallic Splice At Base Of Lightning Mast</t>
  </si>
  <si>
    <t>2' Air Terminal On Roof</t>
  </si>
  <si>
    <t>GROUNDIDNG &amp; BONDING</t>
  </si>
  <si>
    <t>LIGHTNING PROTECTION</t>
  </si>
  <si>
    <t>COMMUNICATION FIXTURES</t>
  </si>
  <si>
    <t>Utility Data Outlet</t>
  </si>
  <si>
    <t>Standard Data Outlet</t>
  </si>
  <si>
    <t>Sipr Outlet</t>
  </si>
  <si>
    <t>Utility outlet Floor Box</t>
  </si>
  <si>
    <t>4" Conduits from THH</t>
  </si>
  <si>
    <t>Sipr Outlet In Floor Box</t>
  </si>
  <si>
    <t>Standard Outlet In Floor Box</t>
  </si>
  <si>
    <t>HSN Outlet In Floor Box</t>
  </si>
  <si>
    <t>Telecommunication Cabinets</t>
  </si>
  <si>
    <t>UFER Unique Flange Equipment Rack</t>
  </si>
  <si>
    <t>SITE COMMUNICATIONS</t>
  </si>
  <si>
    <t>TMH: Telecommunication Maintenance Hole_x000D_
Size: 12' x 7' x 6'</t>
  </si>
  <si>
    <t>THH : Telecommunication Handhole_x000D_
Size: 4' x 4'</t>
  </si>
  <si>
    <t>CCH: Telecommunication Commercial Handhole_x000D_
Size: 5' x 3'</t>
  </si>
  <si>
    <t>2" Telecommunication Riser</t>
  </si>
  <si>
    <t>ICS Patch Panel</t>
  </si>
  <si>
    <t>A2 ET504: Communication Ductbank_x000D_
(12) 4" Conduits With Cables</t>
  </si>
  <si>
    <t>A3 ET504: Communication Ductbank_x000D_
(2) 4" Conduits With Cables</t>
  </si>
  <si>
    <t>B2 ET504: Communication Ductbank_x000D_
(12) 4" Conduits With Cables</t>
  </si>
  <si>
    <t>B4 ET504: Communication Ductbank_x000D_
(1) 4" Conduits With Cables</t>
  </si>
  <si>
    <t>B5 ET504: Communication Ductbank_x000D_
(1) 1" Conduits With Cables</t>
  </si>
  <si>
    <t>C1 ET504: Communication Ductbank_x000D_
(12) 4" Conduits With Cables</t>
  </si>
  <si>
    <t>C2 ET504: Communication Ductbank_x000D_
(12) 4" Conduits With Cables</t>
  </si>
  <si>
    <t>C3 ET504: Communication Ductbank_x000D_
(12) 4" Conduits With Cables</t>
  </si>
  <si>
    <t>C5 ET504: Communication Ductbank_x000D_
(2) 4" Conduits With Cables</t>
  </si>
  <si>
    <t>D3 ET504: Communication Ductbank_x000D_
(2) 2" Conduits With Cables</t>
  </si>
  <si>
    <t>D4 ET504: Communication Ductbank_x000D_
(1) 2" Conduits With Cables</t>
  </si>
  <si>
    <t>D5 ET504: Communication Ductbank_x000D_
(1) 2" Conduits With Cables</t>
  </si>
  <si>
    <t>288 Strand Fiber Optic In Existing Duct Bank</t>
  </si>
  <si>
    <t>CABLES AND CONDUITS</t>
  </si>
  <si>
    <t>CAT 6 Cable</t>
  </si>
  <si>
    <t>HSD Hallway Status Display/Indicator Light</t>
  </si>
  <si>
    <t>Personnel Altering System Ceiling Speaker</t>
  </si>
  <si>
    <t>Personnel Altering System Wall Speaker</t>
  </si>
  <si>
    <t>VC Personnel Altering System Volume Control</t>
  </si>
  <si>
    <t>IC Personnel Altering System Intercom</t>
  </si>
  <si>
    <t>MST 2- Way Communication Master Station</t>
  </si>
  <si>
    <t>CST 2- Way Communication Call Station</t>
  </si>
  <si>
    <t>MC Intercom Master station</t>
  </si>
  <si>
    <t>PA Rack</t>
  </si>
  <si>
    <t>BST 2-Way Communication Base Station</t>
  </si>
  <si>
    <t>Intercom Pole Switch</t>
  </si>
  <si>
    <t>BMS Blanced Magnetic Switch</t>
  </si>
  <si>
    <t>CR ACS Card Reader</t>
  </si>
  <si>
    <t>MD Motion Detector</t>
  </si>
  <si>
    <t>PCU Premise Control Unit</t>
  </si>
  <si>
    <t>KP Alarm Keypad</t>
  </si>
  <si>
    <t>CAM CCTV Survellance Camera Weather Proof</t>
  </si>
  <si>
    <t>ACS Sccess Control System</t>
  </si>
  <si>
    <t>IDS Intrusion Detection System</t>
  </si>
  <si>
    <t>CL Cipher Lock</t>
  </si>
  <si>
    <t>Perimeter CCTV _x000D_
Pole height: 15'-0"_x000D_
CCTV Footing: 3' Dia x 7' Deep</t>
  </si>
  <si>
    <t>Weatherproof Horn And Strobe</t>
  </si>
  <si>
    <t>Weatherproof Emergency Stop Push Button</t>
  </si>
  <si>
    <t>FACP: Fire Alarm Control Panel</t>
  </si>
  <si>
    <t>Wall Mounrted Speaker</t>
  </si>
  <si>
    <t>BMS Blanced Magnetic Swiwtch</t>
  </si>
  <si>
    <t>FIRE ALARM SYSTEM</t>
  </si>
  <si>
    <t>AUDIO VISUAL SYSTEM</t>
  </si>
  <si>
    <t>TOILET ACCESSORIES</t>
  </si>
  <si>
    <t xml:space="preserve">3" Wing - 90 Deg Angle - Square Corner _x000D_
MNFR: InPRO CORPORATION _x000D_
Model: 158 </t>
  </si>
  <si>
    <t xml:space="preserve">ADA Tilted Mirror 24" x 36" _x000D_
MNFR: BOBRICK _x000D_
Model: B-293-2436 </t>
  </si>
  <si>
    <t xml:space="preserve">46" Horizontal Grab Bar _x000D_
MNFR: BOBRICK _x000D_
Model: B-5806X42 </t>
  </si>
  <si>
    <t xml:space="preserve">18" Vertical Grab Bar _x000D_
MNFR: BOBRICK _x000D_
Model: B-5806X18 </t>
  </si>
  <si>
    <t xml:space="preserve">36" Horizontal Grab Bar _x000D_
MNFR: BOBRICK _x000D_
Model: B-5806X36 </t>
  </si>
  <si>
    <t xml:space="preserve">Double Robe Hook _x000D_
MNFR: BOBRICK _x000D_
Model: B-6727 </t>
  </si>
  <si>
    <t xml:space="preserve">Restroom Partitions, Floor Braced, Stainless Steel _x000D_
MNFR: BRADLEY CORPORATION _x000D_
Model: 1082 </t>
  </si>
  <si>
    <t xml:space="preserve">Wall Mounted Urinal Screens, Stainless Steel _x000D_
MNFR: BOBRICK _x000D_
Model: 1085 </t>
  </si>
  <si>
    <t xml:space="preserve">Utility Shelf W/ Rag Hooks And Broom Holders _x000D_
MNFR: BOBRICK _x000D_
Model: B-239 </t>
  </si>
  <si>
    <t>Fire Extinguisher Hook Mounted</t>
  </si>
  <si>
    <t>Fire extinguisher In Cabinet</t>
  </si>
  <si>
    <t>SIGNAGES</t>
  </si>
  <si>
    <t>IN-03.01: Room Number Name Sign_x000D_
Size: 3"H x 9"W</t>
  </si>
  <si>
    <t>IN-04.04: Secondary Room Number/Name Sign_x000D_
Size: 6"H x 9"W</t>
  </si>
  <si>
    <t>IN-08.02: Prohibit Instructional And Control Sign_x000D_
Size: 9"H x 9"W</t>
  </si>
  <si>
    <t>IN-07.05.07: Room Sign With Indicator And Paper InsertSign_x000D_
Size: 9"H x 9"W</t>
  </si>
  <si>
    <t>IN-01.31: Fire Equipment Sign_x000D_
Size: 9"H x 9"W</t>
  </si>
  <si>
    <t>IN-09.01.06: Restroom Identification Ssign_x000D_
Size: 12-1/4"H x 9"W</t>
  </si>
  <si>
    <t>IN-09.08: Pictogram And Symbol_x000D_
Size: 9"H x 9"W</t>
  </si>
  <si>
    <t>IN-13: Perpendicular Flag Mount sign_x000D_
Size: 9"H x 12"W</t>
  </si>
  <si>
    <t>Refrigerator</t>
  </si>
  <si>
    <t>Kitchen Range</t>
  </si>
  <si>
    <t>Micro-Wave Oven</t>
  </si>
  <si>
    <t>Dishwasher</t>
  </si>
  <si>
    <t>RESIDENTIAL APPLIANCES</t>
  </si>
  <si>
    <t>Washing &amp; Dryer Combination</t>
  </si>
  <si>
    <t>Cut Quantity</t>
  </si>
  <si>
    <t>Fill Quantity</t>
  </si>
  <si>
    <t>Work Area</t>
  </si>
  <si>
    <t>Bank Cut</t>
  </si>
  <si>
    <t>Expanded Cut</t>
  </si>
  <si>
    <t>Bank Fill</t>
  </si>
  <si>
    <t>Export</t>
  </si>
  <si>
    <t>EARTHWORK</t>
  </si>
  <si>
    <t>CONCRETE FLATWORK</t>
  </si>
  <si>
    <t>SIDEWALK AND CROSSWALK</t>
  </si>
  <si>
    <t>DRIVEWAY/ PAVEMENT</t>
  </si>
  <si>
    <t>ADA RAMP</t>
  </si>
  <si>
    <t>STANDARD CURB</t>
  </si>
  <si>
    <t>CONCRETE STEPS</t>
  </si>
  <si>
    <t>TREADS</t>
  </si>
  <si>
    <t>FOOTING FOR FENCE POST</t>
  </si>
  <si>
    <t>Precast Wheel Stops</t>
  </si>
  <si>
    <t>Bollard Footings</t>
  </si>
  <si>
    <t>MOW Strip</t>
  </si>
  <si>
    <t>Varsity Field Wall</t>
  </si>
  <si>
    <t>Bleechers</t>
  </si>
  <si>
    <t>Bike Rack concrete Thickening</t>
  </si>
  <si>
    <t>Footing for Sign Boards</t>
  </si>
  <si>
    <t>Cheeck Walls</t>
  </si>
  <si>
    <t xml:space="preserve">FENCE  </t>
  </si>
  <si>
    <t>Fence At Property Line (Chainlink)</t>
  </si>
  <si>
    <t xml:space="preserve">GUARDRAILS </t>
  </si>
  <si>
    <t>Guardrail At Ramp</t>
  </si>
  <si>
    <t>Handrails</t>
  </si>
  <si>
    <t>STRIPPING</t>
  </si>
  <si>
    <t>4" Wide Parking Strip(18' Length)</t>
  </si>
  <si>
    <t>6' Long Concrete Wheel Stopper</t>
  </si>
  <si>
    <t>Detectable Warning</t>
  </si>
  <si>
    <t>24" Wide Cross Walk</t>
  </si>
  <si>
    <t xml:space="preserve">MISC. </t>
  </si>
  <si>
    <t xml:space="preserve">Art Sculpture/Mural </t>
  </si>
  <si>
    <t xml:space="preserve">Bench </t>
  </si>
  <si>
    <t xml:space="preserve">Game Table </t>
  </si>
  <si>
    <t xml:space="preserve">Trash Receptacle </t>
  </si>
  <si>
    <t xml:space="preserve">Grill Station </t>
  </si>
  <si>
    <t xml:space="preserve">Bike Rack </t>
  </si>
  <si>
    <t xml:space="preserve">Drinking Fountain </t>
  </si>
  <si>
    <t xml:space="preserve">Dog park Equipment </t>
  </si>
  <si>
    <t>Dog Park Fence</t>
  </si>
  <si>
    <t xml:space="preserve">Dog Station </t>
  </si>
  <si>
    <t>LANDSCAPING</t>
  </si>
  <si>
    <t>TREES</t>
  </si>
  <si>
    <t>Betula Nigra 'Heritage'
Cal 3"</t>
  </si>
  <si>
    <t>Cryptomeria japonica 'Yoshino'
Cal 3"_x000D_
Height: 6-8'</t>
  </si>
  <si>
    <t>Juniperus virginiana 'Idyllwild'
Cal 3"_x000D_
Height: 7-8'</t>
  </si>
  <si>
    <t>Magnolia grandiflora 'Teddy Bear'
Cal 3"_x000D_
Height: 10-12'</t>
  </si>
  <si>
    <t>Magnolia virginiana 'Moonglow'
Cal 3"_x000D_
Height: 10-12'</t>
  </si>
  <si>
    <t>Quercus bicolor 'Sun Breaker'
Cal 3"_x000D_
Height: 10-12'</t>
  </si>
  <si>
    <t>Quercus lyrata 'Hopeulikit'
Cal 3"_x000D_
Height: 10-12'</t>
  </si>
  <si>
    <t>Quercus nuttallii 'Esplanade'
Cal 3"_x000D_
Height: 10-12'</t>
  </si>
  <si>
    <t>Ulmus americana 'Jefferson'_x000D_
Cal 8"_x000D_
Height 18'+</t>
  </si>
  <si>
    <t>Ulmus americana 'Jefferson'
Cal 4"_x000D_
Height: 10-12'</t>
  </si>
  <si>
    <t>Magnolia virginiana 'Moonglow'_x000D_
Cal 3"_x000D_
Height: 10-12'</t>
  </si>
  <si>
    <t>SHRUBS</t>
  </si>
  <si>
    <t>Cephalotaxus harringtonia 'Duke Gardens'
Height: 24-30"</t>
  </si>
  <si>
    <t>Cornus sericea 'Farrow' Arctic Fire
Height: 24-30"</t>
  </si>
  <si>
    <t>Distylium 'Vintage Jade'
Height: 36-48"</t>
  </si>
  <si>
    <t>Fothergilla garden!! 'Suzanne'
Height: 18-24"</t>
  </si>
  <si>
    <t>Hydrangea paniculata 'Bobo'
Heught 24-30"</t>
  </si>
  <si>
    <t>Hydrangea quercifolia 'Pee Wee'
Height: 24"</t>
  </si>
  <si>
    <t>Ilex glabra 'Shamrock'
Height: 15-18"</t>
  </si>
  <si>
    <t>Ilex x 'Nellie R. Stevens'
Height: 12-14''</t>
  </si>
  <si>
    <t>Itea virginica 'Little Henry'
Height: 18"Min</t>
  </si>
  <si>
    <t>Juniperus virginiana 'Grey Owl'
Height: 3-4'</t>
  </si>
  <si>
    <t>Rhus aromatica 'Gro-low'
Height: 15-18"</t>
  </si>
  <si>
    <t>Taxus x media 'Hicksii'
Height: 3-4'</t>
  </si>
  <si>
    <t>Distylium'Vintage Jade'
Height: 36-48"</t>
  </si>
  <si>
    <t>Ilex glabra 'Shamrock'
15-18"</t>
  </si>
  <si>
    <t xml:space="preserve"> /tea virgin lea 'Little Henry'
Height: 18"Min</t>
  </si>
  <si>
    <t>PERENNIALS/GRASSES</t>
  </si>
  <si>
    <t>Amsonia hurbrichtii
Height: 12" Min</t>
  </si>
  <si>
    <t>Carex cherokeensis
Height: 1-2'</t>
  </si>
  <si>
    <t>Coreopsis lanceolata</t>
  </si>
  <si>
    <t>Dryopteris erythrosora 'Brilliance'
Height: 18-24"</t>
  </si>
  <si>
    <t>Eupatorium dubium 'Little Joe'
Height: 36-48"</t>
  </si>
  <si>
    <t>Heuchera villosa 'Autumn Bride'</t>
  </si>
  <si>
    <t>Hypericum calycinum
Height: 9-12"</t>
  </si>
  <si>
    <t>Liriope mu scan 'Big Blue'</t>
  </si>
  <si>
    <t>Nepeta 'Walker's Low
Height: 12-15"</t>
  </si>
  <si>
    <t>Panicum virgatum 'Heavy Metal'
Height: 18-24"</t>
  </si>
  <si>
    <t>Panicum virgatum 'Shenandoah'
Height: 24-30"</t>
  </si>
  <si>
    <t>Muhlenbergia capallaris 'Gulf Pink'
Height: 18-24"</t>
  </si>
  <si>
    <t>Nepeta 'Walker's Low'
Height: 12-15"</t>
  </si>
  <si>
    <t>DRAINAGE PIPES</t>
  </si>
  <si>
    <t xml:space="preserve">15" RCP Pipe  </t>
  </si>
  <si>
    <t xml:space="preserve">18" RCP Pipe </t>
  </si>
  <si>
    <t xml:space="preserve">6" HDPE Pipe </t>
  </si>
  <si>
    <t>15" HDPE Pipe</t>
  </si>
  <si>
    <t>8" HDPE Pipe</t>
  </si>
  <si>
    <t>30" RCP Pipe</t>
  </si>
  <si>
    <t>24" RCP Pipe</t>
  </si>
  <si>
    <t>12" RCP Pipe</t>
  </si>
  <si>
    <t>8"S Proposed Sanitary Sewer SDR26</t>
  </si>
  <si>
    <t>SANITARY MANHOLE</t>
  </si>
  <si>
    <t>48" MANHOLE</t>
  </si>
  <si>
    <t>Sanitary Cleanout</t>
  </si>
  <si>
    <t>WATER SERVICE</t>
  </si>
  <si>
    <t>8"W Water Service Pipe C900 PVC</t>
  </si>
  <si>
    <t>2"W Water Service Pipe C900PVC</t>
  </si>
  <si>
    <t>Water Meter With Box</t>
  </si>
  <si>
    <t>Tapping Sleeve &amp; Water Valve</t>
  </si>
  <si>
    <t>Double Detector Check Valve</t>
  </si>
  <si>
    <t>IRRIGATION SERVICE</t>
  </si>
  <si>
    <t>Irrigation Meter</t>
  </si>
  <si>
    <t>Irrigation Backflow Preventer</t>
  </si>
  <si>
    <t>2" Irrigation Pipe</t>
  </si>
  <si>
    <t>FIRE SERVICE</t>
  </si>
  <si>
    <t>Fire Hydrant With Assemblies</t>
  </si>
  <si>
    <t>6" DIP Fire Pipe</t>
  </si>
  <si>
    <t xml:space="preserve">SITE LIGHTING </t>
  </si>
  <si>
    <t>A: Single Head Pole Light 25' Pole
MFR: Signify
Watts: 104.3
Lumens: 11314
OPF-S-A05-730-BLC</t>
  </si>
  <si>
    <t>B1: Single Head Pole Light 17' Pole
MFR: Lumca
Watts: 80.67
Lumens: 5006
LIO 36LED07 80W-120V L3FL-HSS-30K</t>
  </si>
  <si>
    <t>B2: Single Head Pole Light 10' Pole
MFR: Lumca
Watts: 121.29
Lumens: 2435
LIO 18LED05 30W-120V L3FL-HSS-30K</t>
  </si>
  <si>
    <t>B3: Single Head Pole Light 10' Pole
MFR: Lumca
Watts: 20.44
Lumens: 2333
LIO 18LED05 30W-120V L3FL-HSS-30K</t>
  </si>
  <si>
    <t>C1: Surface Light
MFR: Pil Lighting
Watts: 53
Lumens: 5320
PIL-MIMK-50 -M</t>
  </si>
  <si>
    <t>S: Street Pole Single Head 18' FT
MFR: DMF Lighting
Watts: 282
Lumens: 4324
K124R-B3AR-V</t>
  </si>
  <si>
    <t>D: LED Step Light
MFR: PIL Lighting
Watts: 7
Lumens: 250
Insert Plus</t>
  </si>
  <si>
    <t>F: Single Light
Watts: 15</t>
  </si>
  <si>
    <t>G: LED Gara Optics
Watts: 38</t>
  </si>
  <si>
    <t>H: Single Light
Watts: 5</t>
  </si>
  <si>
    <t>j: Single Light
Watts: 3.68</t>
  </si>
  <si>
    <t>Dual EV Charger Station
Note: EV Charger Provided By Owner
Contractor To provide Power, conduits And Connections.</t>
  </si>
  <si>
    <t>Single EV Charger Station
Note: EV Charger Provided By Owner
Contractor To provide Power, conduits And Connections.</t>
  </si>
  <si>
    <t>LCP Lighting Control Panel</t>
  </si>
  <si>
    <t>Site Junction Box</t>
  </si>
  <si>
    <t>UGE Underground Electrical Line</t>
  </si>
  <si>
    <t>3/4" PVC Conduits</t>
  </si>
  <si>
    <t>DRAINAGE FIXTURES</t>
  </si>
  <si>
    <t xml:space="preserve">SITE POWER </t>
  </si>
  <si>
    <t>Single Grate Inlet</t>
  </si>
  <si>
    <t>Stormtrap</t>
  </si>
  <si>
    <t>Roofdrain Boot And Cleanout</t>
  </si>
  <si>
    <t>Single Curb Inlet</t>
  </si>
  <si>
    <t>18" Drain Basin Solid Cover</t>
  </si>
  <si>
    <t>18" Drain Basin With Grate</t>
  </si>
  <si>
    <t>Area Drain</t>
  </si>
  <si>
    <t>Trench Drain</t>
  </si>
  <si>
    <t>Head Wall</t>
  </si>
  <si>
    <t>10” Drain Basin Solid Cover</t>
  </si>
  <si>
    <t>Subtotal (Equipments)</t>
  </si>
  <si>
    <t>Subtotal (Fire Suppression System))</t>
  </si>
  <si>
    <t>Concrete Sidewalk, 3300 Psi (6" Min Thickness)</t>
  </si>
  <si>
    <t>concrete Sidewalk, 3300 Psi (6"" Min Thickness)</t>
  </si>
  <si>
    <t>3000 Psi Portland Cement Concrete Commercial Driveway</t>
  </si>
  <si>
    <t>ADA Ramp With 2' Min Wide Detectable Wrap</t>
  </si>
  <si>
    <t>Install Ada Detectable Warning Strip, Min 2' Wide</t>
  </si>
  <si>
    <t>Standard Concrete Curb W/ 6" Exposure Detail</t>
  </si>
  <si>
    <t>standard Concrete Curb W/ 6"" Exposure Detail</t>
  </si>
  <si>
    <t>7-3/4" X 12" Perimeter Concrete Curb Ease Cexposed Corners W/ (2) #4 Rebar Continuous</t>
  </si>
  <si>
    <t>12" X 18" Perimeter Concrete Curb Ease Cexposed Corners W/ (2) #4 Rebar Continuous</t>
  </si>
  <si>
    <t>Concrete For Stairs</t>
  </si>
  <si>
    <t>Concrete Treads (0'-11" W X 5'-0" L)</t>
  </si>
  <si>
    <t>WHEELSTOPS AND SITE WORK</t>
  </si>
  <si>
    <r>
      <t xml:space="preserve">5'-0"" X 8'-0"" X 1'-6"" Deep Proposed Concrete Footing For 16' High Fence Post 
</t>
    </r>
    <r>
      <rPr>
        <b/>
        <sz val="12"/>
        <rFont val="Calibri"/>
        <family val="2"/>
        <scheme val="minor"/>
      </rPr>
      <t>Reinforcement</t>
    </r>
    <r>
      <rPr>
        <sz val="12"/>
        <rFont val="Calibri"/>
        <family val="2"/>
        <scheme val="minor"/>
      </rPr>
      <t>: #4 @ 8"" O. C Each Way Top &amp; Bottom"</t>
    </r>
  </si>
  <si>
    <t>LB</t>
  </si>
  <si>
    <r>
      <t>MO-80:</t>
    </r>
    <r>
      <rPr>
        <sz val="12"/>
        <rFont val="Calibri"/>
        <family val="2"/>
        <scheme val="minor"/>
      </rPr>
      <t xml:space="preserve"> 8" CMU (Non Rated Wall)</t>
    </r>
  </si>
  <si>
    <r>
      <t>MO-81:</t>
    </r>
    <r>
      <rPr>
        <sz val="12"/>
        <rFont val="Calibri"/>
        <family val="2"/>
        <scheme val="minor"/>
      </rPr>
      <t xml:space="preserve"> 8" CMU (1 Hr Rated Wall)</t>
    </r>
  </si>
  <si>
    <r>
      <t>MO-42:</t>
    </r>
    <r>
      <rPr>
        <sz val="12"/>
        <rFont val="Calibri"/>
        <family val="2"/>
        <scheme val="minor"/>
      </rPr>
      <t xml:space="preserve"> 4" CMU (2 Hr Rated Wall 100% Solid CMU)</t>
    </r>
  </si>
  <si>
    <r>
      <t>MO-82:</t>
    </r>
    <r>
      <rPr>
        <sz val="12"/>
        <rFont val="Calibri"/>
        <family val="2"/>
        <scheme val="minor"/>
      </rPr>
      <t xml:space="preserve"> 8" CMU (2 Hr Rated Wall)</t>
    </r>
  </si>
  <si>
    <r>
      <t xml:space="preserve">MO-120: </t>
    </r>
    <r>
      <rPr>
        <sz val="12"/>
        <rFont val="Calibri"/>
        <family val="2"/>
        <scheme val="minor"/>
      </rPr>
      <t>12" CMU (Non Rated Wall)</t>
    </r>
  </si>
  <si>
    <r>
      <t>MO-60:</t>
    </r>
    <r>
      <rPr>
        <sz val="12"/>
        <rFont val="Calibri"/>
        <family val="2"/>
        <scheme val="minor"/>
      </rPr>
      <t xml:space="preserve"> 6" CMU (Non Rated Wall)</t>
    </r>
  </si>
  <si>
    <r>
      <t>MO-122:</t>
    </r>
    <r>
      <rPr>
        <sz val="12"/>
        <rFont val="Calibri"/>
        <family val="2"/>
        <scheme val="minor"/>
      </rPr>
      <t xml:space="preserve"> 12" CMU (2 Hr Rated Wall)</t>
    </r>
  </si>
  <si>
    <r>
      <t xml:space="preserve">6"" Thick Reinforced Portland Cement Cocrete Crosswalk- Raised 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Square"</t>
    </r>
  </si>
  <si>
    <r>
      <t xml:space="preserve">6"" Thick Portland Cement Cocrete Pad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#4 Bars @ 16"" O. C"</t>
    </r>
  </si>
  <si>
    <r>
      <t xml:space="preserve">7"" Thick, 3000 Psi Portland Cement Concrete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</t>
    </r>
  </si>
  <si>
    <r>
      <t xml:space="preserve">7"" Thick, 3000 Psi Portland Cement Cocrete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
</t>
    </r>
  </si>
  <si>
    <t>LIGHTING POLES FOUNDATION</t>
  </si>
  <si>
    <t>24" Dia Lighting Poile Footing_x000D_
5'-6"H_x000D_
(6) #5 Verticals_x000D_
#4 Ties @12" O.C_x000D_
(2) #4 Ties</t>
  </si>
  <si>
    <t>COLUMN FOOTINGS</t>
  </si>
  <si>
    <t>F4: Column Pad Footing_x000D_
Size: 4'-0" x 4'-0" x 1'-6"_x000D_
(5) #6 EW BOT</t>
  </si>
  <si>
    <t>F4A: Column Pad Footing_x000D_
Size: 4'-0" x 4'-0" x 1'-6"_x000D_
(5) #6 EW T &amp; B</t>
  </si>
  <si>
    <t>F8:  Column Pad Footing_x000D_
Size: 8'-0" x 8'-0" x 2'-0"_x000D_
(8) #7 EW</t>
  </si>
  <si>
    <t>F9:  Column Pad Footing_x000D_
Size: 9'-0" x 9'-0" x 2'-0"_x000D_
(9) #7 EW</t>
  </si>
  <si>
    <t>F10:  Column Pad Footing_x000D_
Size: 10'-0" x 10'-0" x 2'-0"_x000D_
(10) #7 EW</t>
  </si>
  <si>
    <t>CONCRETE COLUMNS</t>
  </si>
  <si>
    <t>C1: Concrete Column_x000D_
Size: 12" x 12"_x000D_
(4) #8 Vertical</t>
  </si>
  <si>
    <t>C2: Concrete Column_x000D_
Size: 12" x 24"_x000D_
(8) #8 Vertical</t>
  </si>
  <si>
    <t>C3: Concrete Column_x000D_
Size: 16" x 24"_x000D_
(8) #8 Vertical</t>
  </si>
  <si>
    <t>C4: Concrete Column_x000D_
Size: 12" x 40"_x000D_
(16) #8 Vertical</t>
  </si>
  <si>
    <t>ELEVATED SLAB</t>
  </si>
  <si>
    <t>PT12: 12" Elevated Slab_x000D_ (16852 SF)
#5@48" O.C EW BTM</t>
  </si>
  <si>
    <t>PT16:  16" Elevated Slab_x000D_ (19370 SF)
#5@48" O.C EW BTM</t>
  </si>
  <si>
    <t>PT8: 8" Elevated Slab_x000D_ (23770 SF)
#5@48" O.C EW BTM_x000D_</t>
  </si>
  <si>
    <t>12" Reinforced Lightweight Slab_x000D_ (3408 SF)
#4 @18" O.C Mid Depth On PT Salab</t>
  </si>
  <si>
    <t>JOINTS</t>
  </si>
  <si>
    <t>Construction Joint_x000D_
3/4" Slip Daowel @18" O.C_x000D_</t>
  </si>
  <si>
    <t>Saw Cut Joint With Filling_x000D_</t>
  </si>
  <si>
    <t>SLAB ON GRADE</t>
  </si>
  <si>
    <t>SOG5: 5" Slab On Grade_x000D_
#4 @18" OC EW Mid Depth_x000D_
15 Mil Vapor Retarder_x000D_
4" Deep Sub-Grade</t>
  </si>
  <si>
    <t>THICKEND EDGES</t>
  </si>
  <si>
    <t>Slab Thickend Edge_x000D_
1'-6" Wide
#4 Bars Continuous_x000D_
#4 @12" O.C_x000D_</t>
  </si>
  <si>
    <t>Thickend Edge At CMU Partition_x000D_
(3) #4 Cont_x000D_
#4 @ 24" O.C</t>
  </si>
  <si>
    <t>CONTINUOUS FOOTING</t>
  </si>
  <si>
    <t>S212-1: Continuous Strip Footing_x000D_
Size: 3'-0" x 2'-0"_x000D_
Reif: _x000D_
(4) #6 Cont._x000D_
#6 @9" O.C_x000D_</t>
  </si>
  <si>
    <t>S212-2 Continuous Strip Footing_x000D_
Continuous Strip Footing_x000D_
Size: 3'-0" x 2'-0"_x000D_
Reif: _x000D_
(4) #6 Cont._x000D_
#6 @9" O.C</t>
  </si>
  <si>
    <t>S212-3 Continuous Strip Footing_x000D_
Continuous Strip Footing_x000D_
Size: 3'-0" x 2'-0"_x000D_
Reif: _x000D_
(4) #6 Cont._x000D_
#6 @9" O.C</t>
  </si>
  <si>
    <t>S212-4 Continuous Strip Footing_x000D_
Continuous Strip Footing_x000D_
Size: 3'-0" x 2'-0"_x000D_
Reif: _x000D_
(4) #6 Cont._x000D_
#6 @9" O.C_x000D_</t>
  </si>
  <si>
    <t>S211-4 Continuous Strip Footing_x000D_
: Continuous Strip Footing_x000D_
Size: 7'-0" x 2'-0"_x000D_
(6) #5 Bars Continuous_x000D_
#5 Bars @ 16" O.C</t>
  </si>
  <si>
    <t>S212-10: Continuous Strip Footing_x000D_
Size: 3'-0" x 2'-0"_x000D_
Reif: _x000D_
(4) #6 Cont._x000D_
#6 @9" O.C_x000D_</t>
  </si>
  <si>
    <t>S212-7: Continuous Strip Footing_x000D_
Size: 3'-0" x 2'-0"_x000D_
Reif: _x000D_
(4) #6 Cont._x000D_
#6 @9" O.C_x000D_</t>
  </si>
  <si>
    <t>S212-5 : Continuous Strip Footing_x000D_
Size: 3'-0" x 2'-0"_x000D_
Reif: _x000D_
(4) #6 Cont._x000D_
#6 @9" O.C_x000D_</t>
  </si>
  <si>
    <t>S212-12: Continuous Strip Footing_x000D_
Size: 3'-0" x 2'-0"_x000D_
Reif: _x000D_
(4) #6 Cont._x000D_
#6 @9" O.C_x000D_</t>
  </si>
  <si>
    <t>S212-16: Continuous Strip Footing_x000D_
Size: 3'-0" x 2'-0"_x000D_
Reif: _x000D_
(4) #6 Cont._x000D_
#6 @9" O.C_x000D_</t>
  </si>
  <si>
    <t>S212-9: : Continuous Strip Footing_x000D_
Size: 3'-0" x 2'-0"_x000D_
Reif: _x000D_
(4) #6 Cont._x000D_
#6 @9" O.C_x000D_</t>
  </si>
  <si>
    <t>6" Brick Ledge_x000D_
#5 Bars @12" OC EW</t>
  </si>
  <si>
    <t>S201-12 Continuous Strip Footing_x000D_
Size: 2'-0" x 1'-0"_x000D_
Reinf: _x000D_
(3) #4 Cont._x000D_
#4 @48" O.C</t>
  </si>
  <si>
    <t>S211-5: Continuous Strip Footing_x000D_
Size: 7'-0" x 2'-0"_x000D_
(6) #5 Bars Continuous_x000D_
#5 Bars @ 16" O.C</t>
  </si>
  <si>
    <t>BASEMENT/STEM WALLS</t>
  </si>
  <si>
    <t>S212-1: 12" Concrete Basement Wall_x000D_
Reinf:_x000D_
#5 Vetical Bars_x000D_
#5 Horizontal Bar @ 16" O.C</t>
  </si>
  <si>
    <t>S212-4: 8" Concrete Stem Wall_x000D_
Reinf:_x000D_
#5 Bar @12" O.C EW</t>
  </si>
  <si>
    <t>S212-10: 12" Concrete Basement Wall_x000D_
Reinf:_x000D_
#5 Vetical Bars_x000D_
#5 Horizontal Bar @ 16" O.C_x000D_
#5 Dowel Bars @16" O.C</t>
  </si>
  <si>
    <t>S212-7: 12" Concrete Basement Wall_x000D_
Reinf:_x000D_
#5 Bar @ 12" O.C EW_x000D_
#5 Dowel Bars @16" O.C</t>
  </si>
  <si>
    <t>S212-5 : 12" Concrete Basement Wall_x000D_
Reinf:_x000D_
#5 Bar @ 12" O.C EW_x000D_
#5 Dowel Bars @16" O.C</t>
  </si>
  <si>
    <t>S212-12: 12" Concrete Basement Wall_x000D_
Reinf:_x000D_
#5 Bar @ 12" O.C EW_x000D_
#5 Dowel Bars @16" O.C</t>
  </si>
  <si>
    <t>S212-16: 12" Concrete Basement Wall_x000D_
Reinf:_x000D_
#5 Bar @ 12" O.C EW_x000D_
#5 Dowel Bars @16" O.C</t>
  </si>
  <si>
    <t>S212-10: 12" Concrete Basement Wall_x000D_
Reinf:_x000D_
#5 Bar @ 12" O.C EW_x000D_
#5 Dowel Bars @16" O.C</t>
  </si>
  <si>
    <t>S212-9: 12" Concrete Basement Wall_x000D_
Reinf:_x000D_
#5 Bar @ 12" O.C EW_x000D_
#5 Dowel Bars @16" O.C_x000D_</t>
  </si>
  <si>
    <t>S213-1: 12" Concrete Basement Wall_x000D_
Reinf:_x000D_
#5 Bar @ 12" O.C EW_x000D_
#5 Dowel Bars @16" O.C</t>
  </si>
  <si>
    <t>ELEVATOR SHEAR WALL</t>
  </si>
  <si>
    <t>S212-14: 12" Eelevator Concrete Shear Wall_x000D_
Reif: _x000D_
#5 Bar @ 12" O.C EW_x000D_</t>
  </si>
  <si>
    <t>ELEVATOR PIT SLAB</t>
  </si>
  <si>
    <t>1'-9" Thk. Elevator Pit Slab_x000D_
#6 Bars EA Top &amp; Bottom</t>
  </si>
  <si>
    <t>MAT FOUNDATION</t>
  </si>
  <si>
    <t>42" Thick Mat Foundation_x000D_ (1296 SF)
Reinforcement: #8 @12" O.C Top &amp; Bottom</t>
  </si>
  <si>
    <t>36" Thick Mat Foundation_x000D_ (1445 SF)
Reinforcement: #8 @12" O.C Top &amp; Bottom</t>
  </si>
  <si>
    <t>STUD RAILS</t>
  </si>
  <si>
    <t>SR100: Syud Rail_x000D_
#Of Studs Per Rail: 17_x000D_
Stud Dia: 0.75"_x000D_</t>
  </si>
  <si>
    <t>SR101: Stud Rail_x000D_
#Of Studs Per Rail: 8_x000D_
Stud Dia: 4.5"</t>
  </si>
  <si>
    <t>SR102: Stud Rail_x000D_
#Of Studs Per Rail: 11_x000D_
Stud Dia: 4.0"</t>
  </si>
  <si>
    <t>SR103: Stud Rail_x000D_
#Of Studs Per Rail: 7
Stud Dia: 4.5"</t>
  </si>
  <si>
    <t>SR104: Stud Rail_x000D_
#Of Studs Per Rail: 10
Stud Dia: 4.5"</t>
  </si>
  <si>
    <t>SR201: Stud Rail_x000D_
#Of Studs Per Rail: 4
Stud Dia: 9"</t>
  </si>
  <si>
    <t>SR202: Stud Rail_x000D_
#Of Studs Per Rail: 4
Stud Dia: 11"</t>
  </si>
  <si>
    <t>SR203: Stud Rail_x000D_
#Of Studs Per Rail: 6
Stud Dia: 10"</t>
  </si>
  <si>
    <t>SR204: Stud Rail_x000D_
#Of Studs Per Rail:7
Stud Dia: 11"</t>
  </si>
  <si>
    <t>SR205: Stud Rail_x000D_
#Of Studs Per Rail:8
Stud Dia: 7"</t>
  </si>
  <si>
    <t>SR206: Stud Rail_x000D_
#Of Studs Per Rail:8
Stud Dia: 8"</t>
  </si>
  <si>
    <t>SR207: Stud Rail_x000D_
#Of Studs Per Rail:9
Stud Dia: 11"</t>
  </si>
  <si>
    <t>SR208: Stud Rail_x000D_
#Of Studs Per Rail:11
Stud Dia: 8"</t>
  </si>
  <si>
    <t>SR209: Stud Rail_x000D_
#Of Studs Per Rail:4
Stud Dia: 11"</t>
  </si>
  <si>
    <t>SR210: Stud Rail_x000D_
#Of Studs Per Rail:8
Stud Dia: 9"</t>
  </si>
  <si>
    <t>SR211: Stud Rail_x000D_
#Of Studs Per Rail:17
Stud Dia: 9"</t>
  </si>
  <si>
    <t>SR212: Stud Rail_x000D_
#Of Studs Per Rail:9
Stud Dia: 9"</t>
  </si>
  <si>
    <t>SR213: Stud Rail_x000D_
#Of Studs Per Rail:10
Stud Dia: 9"</t>
  </si>
  <si>
    <t>SR214: Stud Rail_x000D_
#Of Studs Per Rail:5
Stud Dia: 8"</t>
  </si>
  <si>
    <t>SR215: Stud Rail_x000D_
#Of Studs Per Rail:6
Stud Dia: 8"</t>
  </si>
  <si>
    <t>SR216: Stud Rail_x000D_
#Of Studs Per Rail:4
Stud Dia: 3"</t>
  </si>
  <si>
    <t>SR217: Stud Rail_x000D_
#Of Studs Per Rail:7
Stud Dia: 8"</t>
  </si>
  <si>
    <t>SR218: Stud Rail_x000D_
#Of Studs Per Rail:8
Stud Dia: 3"</t>
  </si>
  <si>
    <t>SR219: Stud Rail_x000D_
#Of Studs Per Rail:8
Stud Dia: 2"</t>
  </si>
  <si>
    <t>SR220: Stud Rail_x000D_
#Of Studs Per Rail:15
Stud Dia: 7"</t>
  </si>
  <si>
    <t>SLAB ADDITIONAL TOP BARS</t>
  </si>
  <si>
    <t>#5 Bar (4519)</t>
  </si>
  <si>
    <t>SLAB ADDITIONAL BOTTOM BARS</t>
  </si>
  <si>
    <t>#5 Bar (190.5</t>
  </si>
  <si>
    <t>CONCRETE BEAM</t>
  </si>
  <si>
    <t>60" X 24" Beam At Slab_x000D_
Fold W/(5) #8 Cont T &amp; B And #4 Closed Stirrups @ 10" O.C</t>
  </si>
  <si>
    <t>20" X 24" Beam At Slab_x000D_
Fold W/(5) #8 Cont T &amp; B And #4 Closed Stirrups @ 10" O.C</t>
  </si>
  <si>
    <t>16" X 24" Beam At Slab_x000D_
Fold W/(5) #8 Cont T &amp; B And #4 Closed Stirrups @ 10" O.C</t>
  </si>
  <si>
    <t>WALL ENCLOSURE AROUND GARAGE</t>
  </si>
  <si>
    <t>12" Concrete Wall Enclosure Around Garage Venting_x000D_
Reinf: _x000D_
(6) #6@6" O.C EF_x000D_
#5 @12" OC EF</t>
  </si>
  <si>
    <t>CONCRETE SHEAR WALL</t>
  </si>
  <si>
    <t>S312-6 SW12:12" Concrete Shear Wall_x000D_
Reinf: _x000D_
(6) #6@6" O.C EF_x000D_
#5 @12" OC EF</t>
  </si>
  <si>
    <t>S213-3: 12" Concrete Shear Wall_x000D_
Reinf:_x000D_
#5 Bar @ 12" O.C EW_x000D_
#5 Dowel Bars @16" O.C</t>
  </si>
  <si>
    <t>S311-5 SW5: 12" Concrete Shear Wall_x000D_
Reinf: _x000D_
(6) #6@6" O.C EF_x000D_
#5 @12" OC EF</t>
  </si>
  <si>
    <t>S312-1 SW7: 12" Concrete Shear Wall_x000D_
Reinf: _x000D_
(6) #6@6" O.C EF_x000D_
#5 @12" OC EF</t>
  </si>
  <si>
    <t>S311-6 SW6: 12" Concrete Shear Wall_x000D_
Reinf: _x000D_
(6) #6@6" O.C EF_x000D_
#5 @12" OC EF</t>
  </si>
  <si>
    <t>S311-4 SW4:12" Concrete Shear Wall_x000D_
Reinf: _x000D_
(6) #6@6" O.C EF_x000D_
#5 @12" OC EF</t>
  </si>
  <si>
    <t>S312-2 SW8:12" Concrete Shear Wall_x000D_
Reinf: _x000D_
(6) #6@6" O.C EF_x000D_
#5 @12" OC EF</t>
  </si>
  <si>
    <t>S311-2 SW2: 12" Concrete Shear Wall_x000D_
Reinf: _x000D_
(6) #6@6" O.C EF_x000D_
#5 @12" OC EF</t>
  </si>
  <si>
    <t>S311-1 SW1:12" Concrete Shear Wall_x000D_
Reinf: _x000D_
(6) #6@6" O.C EF_x000D_
#5 @12" OC EF</t>
  </si>
  <si>
    <t>S311-3 SW3:12" Concrete Shear Wall_x000D_
Reinf: _x000D_
(6) #6@6" O.C EF_x000D_
#5 @12" OC EF</t>
  </si>
  <si>
    <t>S402-10: 12" Concrete Wall_x000D_
#5 Bars @12" O.C EW</t>
  </si>
  <si>
    <t>SW1:12" Concrete Shear Wall_x000D_
Reinf: _x000D_
(6) #6@6" O.C EF_x000D_
#5 @12" OC EF</t>
  </si>
  <si>
    <t>SW2: 12" Concrete Shear Wall_x000D_
Reinf: _x000D_
(6) #6@6" O.C EF_x000D_
#5 @12" OC EF</t>
  </si>
  <si>
    <t>SW3:12" Concrete Shear Wall_x000D_
Reinf: _x000D_
(6) #6@6" O.C EF_x000D_
#5 @12" OC EF</t>
  </si>
  <si>
    <t>SW5: 12" Concrete Shear Wall_x000D_
Reinf: _x000D_
(6) #6@6" O.C EF_x000D_
#5 @12" OC EF</t>
  </si>
  <si>
    <t>CONCRETE AT STAIRS</t>
  </si>
  <si>
    <t>Concrete Stair Steps_x000D_
Step Size: 10" Trad x 7" Riser x 3'-6"W_x000D_
6" Concrete Waist Slab
#4 Bars @12" O.C Each Way_x000D_
#4 Nosing Bar_x000D_</t>
  </si>
  <si>
    <t>Thickened Edge At Stair_x000D_
(2) #4 Bars Continuous_x000D_
#4 @18" O.C</t>
  </si>
  <si>
    <t>CONCRETE PILASTERS</t>
  </si>
  <si>
    <t>Concrete Pilaster_x000D_
Size: 2'-0" x 2'-0"_x000D_
Reinf: _x000D_
#4 Stirrups@12" O.C_x000D_
#4 Crossties @12" O.C_x000D_
(8) #8 Vert. Bars</t>
  </si>
  <si>
    <t>CONCRETE LINTEL</t>
  </si>
  <si>
    <t>ML-8: 8" Deep Lintel_x000D_ (2 EA)
Horx. Reinf: (2) #5 Bot. Cont._x000D_
Jamp Reinf: 1 Cell W/#5 Vert</t>
  </si>
  <si>
    <t>ML-16: 16" Deep Lintel_x000D_ (3 EA)
Horx. Reinf: (2) #5 Bot. Cont._x000D_
Jamp Reinf: 2 Cell W/#5 Vert</t>
  </si>
  <si>
    <t>ML-24: 24" Deep Lintel_x000D_ (2 EA)
Horx. Reinf: (2) #5 Bot. Cont._x000D_
Jamp Reinf: 3 Cell W/#5 Vert</t>
  </si>
  <si>
    <t>DIVISION 12 - FURNISHINGS</t>
  </si>
  <si>
    <t>3/4" Quartz Countertop</t>
  </si>
  <si>
    <t>4" High Quartz Backsplash</t>
  </si>
  <si>
    <t>Subtotal (Furnishings)</t>
  </si>
  <si>
    <t>Subtotal (Conveying System)</t>
  </si>
  <si>
    <t>DIVISION 14 - CONVEYING SYSTEM</t>
  </si>
  <si>
    <t>FURNISHINGS</t>
  </si>
  <si>
    <t>CONVEYING SYSTEM</t>
  </si>
  <si>
    <t>FIRE SUPPRESSION SYSTEM</t>
  </si>
  <si>
    <t>COMMUNICATIONS</t>
  </si>
  <si>
    <t>ELECTRONIC SAFETY &amp; SECURITY</t>
  </si>
  <si>
    <t>DIVISION 32 - EXTERIOR IMPROVEMENTS</t>
  </si>
  <si>
    <t>PROJECT ID: SAMPLE ESTIMATE COMPLETE GC</t>
  </si>
  <si>
    <t>SAMPLE ESTIMATE COMPLETE GC</t>
  </si>
  <si>
    <t>ELEVATOR</t>
  </si>
  <si>
    <t>Passenger Elevator
4 Stops, 3500 Lbs.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</si>
</sst>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</font>
    <font>
      <sz val="11"/>
      <color rgb="FF3F3F76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2" fillId="0" borderId="0"/>
    <xf numFmtId="0" fontId="23" fillId="0" borderId="0"/>
    <xf numFmtId="164" fontId="24" fillId="0" borderId="0" applyFont="0" applyFill="0" applyBorder="0" applyAlignment="0" applyProtection="0"/>
    <xf numFmtId="0" fontId="25" fillId="0" borderId="0">
      <alignment vertical="center"/>
    </xf>
    <xf numFmtId="0" fontId="26" fillId="0" borderId="0">
      <protection locked="0"/>
    </xf>
    <xf numFmtId="0" fontId="26" fillId="0" borderId="0">
      <protection locked="0"/>
    </xf>
    <xf numFmtId="44" fontId="26" fillId="0" borderId="0">
      <protection locked="0"/>
    </xf>
    <xf numFmtId="9" fontId="26" fillId="0" borderId="0">
      <protection locked="0"/>
    </xf>
    <xf numFmtId="0" fontId="26" fillId="0" borderId="0">
      <protection locked="0"/>
    </xf>
    <xf numFmtId="9" fontId="26" fillId="0" borderId="0">
      <protection locked="0"/>
    </xf>
    <xf numFmtId="44" fontId="26" fillId="0" borderId="0">
      <protection locked="0"/>
    </xf>
    <xf numFmtId="0" fontId="24" fillId="0" borderId="0"/>
    <xf numFmtId="0" fontId="24" fillId="0" borderId="0"/>
    <xf numFmtId="0" fontId="27" fillId="0" borderId="0">
      <alignment vertical="center"/>
    </xf>
    <xf numFmtId="0" fontId="28" fillId="0" borderId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3" fillId="25" borderId="24" applyNumberFormat="0" applyAlignment="0" applyProtection="0"/>
    <xf numFmtId="0" fontId="33" fillId="25" borderId="24" applyNumberFormat="0" applyAlignment="0" applyProtection="0"/>
    <xf numFmtId="0" fontId="34" fillId="26" borderId="25" applyNumberFormat="0" applyAlignment="0" applyProtection="0"/>
    <xf numFmtId="0" fontId="34" fillId="26" borderId="25" applyNumberFormat="0" applyAlignment="0" applyProtection="0"/>
    <xf numFmtId="43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24" applyNumberFormat="0" applyAlignment="0" applyProtection="0"/>
    <xf numFmtId="0" fontId="40" fillId="12" borderId="24" applyNumberFormat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29" fillId="0" borderId="0"/>
    <xf numFmtId="0" fontId="22" fillId="0" borderId="0"/>
    <xf numFmtId="0" fontId="22" fillId="0" borderId="0"/>
    <xf numFmtId="0" fontId="24" fillId="0" borderId="0"/>
    <xf numFmtId="0" fontId="22" fillId="28" borderId="30" applyNumberFormat="0" applyFont="0" applyAlignment="0" applyProtection="0"/>
    <xf numFmtId="0" fontId="22" fillId="28" borderId="30" applyNumberFormat="0" applyFont="0" applyAlignment="0" applyProtection="0"/>
    <xf numFmtId="0" fontId="43" fillId="25" borderId="31" applyNumberFormat="0" applyAlignment="0" applyProtection="0"/>
    <xf numFmtId="0" fontId="43" fillId="25" borderId="31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49" fillId="0" borderId="0"/>
    <xf numFmtId="9" fontId="22" fillId="0" borderId="0" applyFont="0" applyFill="0" applyBorder="0" applyAlignment="0" applyProtection="0"/>
    <xf numFmtId="0" fontId="24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4" fillId="0" borderId="0"/>
    <xf numFmtId="0" fontId="52" fillId="30" borderId="33" applyNumberFormat="0" applyAlignment="0" applyProtection="0"/>
  </cellStyleXfs>
  <cellXfs count="371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left" vertical="top" indent="1" shrinkToFi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vertical="top"/>
    </xf>
    <xf numFmtId="0" fontId="1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9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9" xfId="0" applyFont="1" applyFill="1" applyBorder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0" fillId="3" borderId="8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/>
    </xf>
    <xf numFmtId="2" fontId="4" fillId="3" borderId="16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vertical="top"/>
    </xf>
    <xf numFmtId="0" fontId="4" fillId="5" borderId="15" xfId="0" applyFont="1" applyFill="1" applyBorder="1" applyAlignment="1">
      <alignment horizontal="center" vertical="top"/>
    </xf>
    <xf numFmtId="166" fontId="10" fillId="4" borderId="17" xfId="0" applyNumberFormat="1" applyFont="1" applyFill="1" applyBorder="1" applyAlignment="1">
      <alignment horizontal="center" vertical="center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42" fontId="7" fillId="0" borderId="20" xfId="0" applyNumberFormat="1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21" fillId="0" borderId="1" xfId="0" applyFont="1" applyFill="1" applyBorder="1" applyAlignment="1">
      <alignment horizontal="justify" vertical="center"/>
    </xf>
    <xf numFmtId="0" fontId="21" fillId="0" borderId="1" xfId="0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 vertical="center"/>
    </xf>
    <xf numFmtId="3" fontId="21" fillId="0" borderId="1" xfId="2" applyNumberFormat="1" applyFont="1" applyBorder="1" applyAlignment="1">
      <alignment horizontal="center" vertical="center"/>
    </xf>
    <xf numFmtId="9" fontId="21" fillId="0" borderId="1" xfId="2" applyNumberFormat="1" applyFont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0" fontId="0" fillId="0" borderId="0" xfId="0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169" fontId="16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6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3" fontId="21" fillId="0" borderId="1" xfId="15" applyNumberFormat="1" applyFont="1" applyBorder="1" applyAlignment="1">
      <alignment horizontal="center" vertical="center"/>
    </xf>
    <xf numFmtId="9" fontId="21" fillId="0" borderId="1" xfId="15" applyNumberFormat="1" applyFont="1" applyBorder="1" applyAlignment="1">
      <alignment horizontal="center" vertical="center"/>
    </xf>
    <xf numFmtId="0" fontId="0" fillId="0" borderId="0" xfId="0"/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7" fillId="6" borderId="5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justify" vertical="center"/>
    </xf>
    <xf numFmtId="0" fontId="47" fillId="29" borderId="1" xfId="0" applyFont="1" applyFill="1" applyBorder="1" applyAlignment="1">
      <alignment horizontal="justify" vertical="center"/>
    </xf>
    <xf numFmtId="3" fontId="21" fillId="0" borderId="1" xfId="15" applyNumberFormat="1" applyFont="1" applyBorder="1" applyAlignment="1">
      <alignment horizontal="center" vertical="center"/>
    </xf>
    <xf numFmtId="9" fontId="21" fillId="0" borderId="1" xfId="15" applyNumberFormat="1" applyFont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7" fillId="6" borderId="5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47" fillId="0" borderId="1" xfId="0" applyFont="1" applyBorder="1" applyAlignment="1">
      <alignment wrapText="1"/>
    </xf>
    <xf numFmtId="0" fontId="0" fillId="0" borderId="0" xfId="0"/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 indent="1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 wrapText="1"/>
    </xf>
    <xf numFmtId="0" fontId="47" fillId="29" borderId="1" xfId="0" applyFont="1" applyFill="1" applyBorder="1" applyAlignment="1">
      <alignment horizontal="left" vertical="top" wrapText="1"/>
    </xf>
    <xf numFmtId="0" fontId="0" fillId="0" borderId="0" xfId="0"/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3" fontId="21" fillId="0" borderId="1" xfId="15" applyNumberFormat="1" applyFont="1" applyBorder="1" applyAlignment="1">
      <alignment horizontal="center" vertical="center"/>
    </xf>
    <xf numFmtId="9" fontId="21" fillId="0" borderId="1" xfId="15" applyNumberFormat="1" applyFont="1" applyBorder="1" applyAlignment="1">
      <alignment horizontal="center" vertical="center"/>
    </xf>
    <xf numFmtId="0" fontId="21" fillId="0" borderId="1" xfId="15" applyFont="1" applyFill="1" applyBorder="1" applyAlignment="1">
      <alignment horizontal="center" vertical="center"/>
    </xf>
    <xf numFmtId="0" fontId="0" fillId="0" borderId="0" xfId="0"/>
    <xf numFmtId="0" fontId="7" fillId="0" borderId="19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0" fontId="0" fillId="0" borderId="0" xfId="0"/>
    <xf numFmtId="0" fontId="7" fillId="0" borderId="19" xfId="0" applyFont="1" applyBorder="1" applyAlignment="1">
      <alignment horizontal="center" vertical="center" wrapText="1"/>
    </xf>
    <xf numFmtId="0" fontId="0" fillId="0" borderId="0" xfId="0"/>
    <xf numFmtId="0" fontId="7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left" vertical="top" indent="1" shrinkToFit="1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9" fontId="4" fillId="0" borderId="1" xfId="111" applyNumberFormat="1" applyFont="1" applyBorder="1" applyAlignment="1">
      <alignment horizontal="center" vertical="center"/>
    </xf>
    <xf numFmtId="0" fontId="48" fillId="0" borderId="1" xfId="107" applyFont="1" applyBorder="1" applyAlignment="1">
      <alignment horizontal="left" vertical="center"/>
    </xf>
    <xf numFmtId="0" fontId="48" fillId="0" borderId="1" xfId="107" applyFont="1" applyBorder="1" applyAlignment="1">
      <alignment horizontal="center" vertical="center"/>
    </xf>
    <xf numFmtId="0" fontId="48" fillId="0" borderId="1" xfId="107" applyFont="1" applyBorder="1" applyAlignment="1">
      <alignment horizontal="left" vertical="center" wrapText="1"/>
    </xf>
    <xf numFmtId="1" fontId="48" fillId="0" borderId="1" xfId="107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0" xfId="0"/>
    <xf numFmtId="0" fontId="4" fillId="3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 indent="1"/>
    </xf>
    <xf numFmtId="2" fontId="7" fillId="3" borderId="0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1" fontId="4" fillId="0" borderId="1" xfId="15" applyNumberFormat="1" applyFont="1" applyBorder="1" applyAlignment="1">
      <alignment horizontal="center" vertical="center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09" applyNumberFormat="1" applyFont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5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5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0" fillId="0" borderId="0" xfId="0"/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/>
    </xf>
    <xf numFmtId="166" fontId="11" fillId="4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164" fontId="47" fillId="30" borderId="33" xfId="118" applyNumberFormat="1" applyFont="1" applyAlignment="1">
      <alignment horizontal="center" vertical="center" wrapText="1"/>
    </xf>
    <xf numFmtId="2" fontId="47" fillId="30" borderId="33" xfId="118" applyNumberFormat="1" applyFont="1" applyAlignment="1">
      <alignment horizontal="right" vertical="center" wrapText="1"/>
    </xf>
    <xf numFmtId="168" fontId="47" fillId="30" borderId="33" xfId="118" applyNumberFormat="1" applyFont="1" applyAlignment="1">
      <alignment horizontal="center" vertical="center" wrapText="1"/>
    </xf>
    <xf numFmtId="0" fontId="47" fillId="30" borderId="33" xfId="118" applyFont="1" applyAlignment="1">
      <alignment horizontal="center" vertical="center" wrapText="1"/>
    </xf>
    <xf numFmtId="0" fontId="47" fillId="30" borderId="33" xfId="118" applyFont="1" applyAlignment="1">
      <alignment horizontal="center" vertical="top"/>
    </xf>
    <xf numFmtId="44" fontId="47" fillId="30" borderId="33" xfId="118" applyNumberFormat="1" applyFont="1" applyAlignment="1">
      <alignment vertical="top"/>
    </xf>
    <xf numFmtId="9" fontId="47" fillId="30" borderId="33" xfId="118" applyNumberFormat="1" applyFont="1" applyAlignment="1">
      <alignment vertical="top"/>
    </xf>
    <xf numFmtId="0" fontId="1" fillId="30" borderId="33" xfId="118" applyFont="1"/>
    <xf numFmtId="0" fontId="1" fillId="30" borderId="33" xfId="118" applyFont="1" applyAlignment="1">
      <alignment horizontal="center" vertical="center"/>
    </xf>
    <xf numFmtId="43" fontId="1" fillId="30" borderId="33" xfId="118" applyNumberFormat="1" applyFont="1" applyAlignment="1">
      <alignment horizontal="center" vertical="center"/>
    </xf>
    <xf numFmtId="168" fontId="1" fillId="30" borderId="33" xfId="118" applyNumberFormat="1" applyFont="1" applyAlignment="1"/>
    <xf numFmtId="9" fontId="1" fillId="30" borderId="33" xfId="118" applyNumberFormat="1" applyFont="1"/>
    <xf numFmtId="0" fontId="47" fillId="30" borderId="33" xfId="118" applyFont="1" applyAlignment="1">
      <alignment horizontal="center" vertical="top"/>
    </xf>
    <xf numFmtId="0" fontId="19" fillId="0" borderId="13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47" fillId="30" borderId="33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165" fontId="20" fillId="5" borderId="0" xfId="0" applyNumberFormat="1" applyFont="1" applyFill="1" applyBorder="1" applyAlignment="1">
      <alignment horizontal="center" vertical="top"/>
    </xf>
    <xf numFmtId="165" fontId="20" fillId="5" borderId="16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horizontal="left" vertical="center"/>
    </xf>
    <xf numFmtId="0" fontId="52" fillId="30" borderId="33" xfId="118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0" borderId="33" xfId="118" applyFont="1" applyAlignment="1">
      <alignment horizontal="center"/>
    </xf>
    <xf numFmtId="165" fontId="1" fillId="30" borderId="33" xfId="118" applyNumberFormat="1" applyFont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0" borderId="34" xfId="118" applyFont="1" applyBorder="1" applyAlignment="1">
      <alignment horizontal="center"/>
    </xf>
    <xf numFmtId="0" fontId="1" fillId="30" borderId="35" xfId="118" applyFont="1" applyBorder="1" applyAlignment="1">
      <alignment horizontal="center"/>
    </xf>
    <xf numFmtId="0" fontId="1" fillId="30" borderId="36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12224"/>
        <c:axId val="187793408"/>
      </c:barChart>
      <c:catAx>
        <c:axId val="18541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3408"/>
        <c:crosses val="autoZero"/>
        <c:auto val="1"/>
        <c:lblAlgn val="ctr"/>
        <c:lblOffset val="100"/>
        <c:noMultiLvlLbl val="0"/>
      </c:catAx>
      <c:valAx>
        <c:axId val="1877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1032934</xdr:colOff>
      <xdr:row>2</xdr:row>
      <xdr:rowOff>33867</xdr:rowOff>
    </xdr:from>
    <xdr:to>
      <xdr:col>17</xdr:col>
      <xdr:colOff>311297</xdr:colOff>
      <xdr:row>9</xdr:row>
      <xdr:rowOff>157883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0067" y="508000"/>
          <a:ext cx="2461830" cy="1681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20</xdr:col>
      <xdr:colOff>439519</xdr:colOff>
      <xdr:row>24</xdr:row>
      <xdr:rowOff>172605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243840</xdr:colOff>
      <xdr:row>1</xdr:row>
      <xdr:rowOff>83820</xdr:rowOff>
    </xdr:from>
    <xdr:to>
      <xdr:col>9</xdr:col>
      <xdr:colOff>853440</xdr:colOff>
      <xdr:row>7</xdr:row>
      <xdr:rowOff>136862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1242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4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293" customWidth="1"/>
    <col min="6" max="6" width="11" style="294" customWidth="1"/>
    <col min="7" max="7" width="10.33203125" style="294" customWidth="1"/>
    <col min="8" max="8" width="12.44140625" style="294" customWidth="1"/>
    <col min="9" max="9" width="7.6640625" style="294" customWidth="1"/>
    <col min="10" max="10" width="13.88671875" style="294" customWidth="1"/>
    <col min="11" max="11" width="14.44140625" style="294" customWidth="1"/>
    <col min="12" max="12" width="11.88671875" style="294" customWidth="1"/>
    <col min="13" max="13" width="15.109375" style="294" customWidth="1"/>
    <col min="14" max="16" width="16.44140625" style="294" customWidth="1"/>
    <col min="17" max="17" width="13.5546875" style="294" customWidth="1"/>
    <col min="18" max="18" width="12.44140625" style="294" customWidth="1"/>
  </cols>
  <sheetData>
    <row r="1" spans="1:18" x14ac:dyDescent="0.3">
      <c r="A1" s="65"/>
      <c r="B1" s="66"/>
      <c r="C1" s="66"/>
      <c r="D1" s="67"/>
      <c r="E1" s="278"/>
      <c r="F1" s="237"/>
      <c r="G1" s="237"/>
      <c r="H1" s="237"/>
      <c r="I1" s="238"/>
      <c r="J1" s="238"/>
      <c r="K1" s="239"/>
      <c r="L1" s="238"/>
      <c r="M1" s="239"/>
      <c r="N1" s="239"/>
      <c r="O1" s="239"/>
      <c r="P1" s="239"/>
      <c r="Q1" s="237"/>
      <c r="R1" s="240"/>
    </row>
    <row r="2" spans="1:18" ht="21" customHeight="1" x14ac:dyDescent="0.3">
      <c r="A2" s="347" t="s">
        <v>45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8" ht="17.399999999999999" x14ac:dyDescent="0.3">
      <c r="A3" s="68"/>
      <c r="B3" s="45"/>
      <c r="C3" s="45"/>
      <c r="D3" s="44"/>
      <c r="E3" s="43"/>
      <c r="F3" s="46"/>
      <c r="G3" s="63"/>
      <c r="H3" s="63"/>
      <c r="I3" s="64"/>
      <c r="J3" s="92"/>
      <c r="K3" s="236"/>
      <c r="L3" s="92"/>
      <c r="M3" s="64"/>
      <c r="N3" s="64"/>
      <c r="O3" s="64"/>
      <c r="P3" s="64"/>
      <c r="Q3" s="64"/>
      <c r="R3" s="69"/>
    </row>
    <row r="4" spans="1:18" ht="18.600000000000001" customHeight="1" x14ac:dyDescent="0.3">
      <c r="A4" s="68"/>
      <c r="B4" s="45"/>
      <c r="C4" s="45"/>
      <c r="D4" s="44"/>
      <c r="E4" s="49" t="s">
        <v>0</v>
      </c>
      <c r="F4" s="46"/>
      <c r="G4" s="46"/>
      <c r="H4" s="46"/>
      <c r="I4" s="46"/>
      <c r="J4" s="46"/>
      <c r="K4" s="234"/>
      <c r="L4" s="46"/>
      <c r="M4" s="47"/>
      <c r="N4" s="47"/>
      <c r="O4" s="47"/>
      <c r="P4" s="47"/>
      <c r="Q4" s="48"/>
      <c r="R4" s="70"/>
    </row>
    <row r="5" spans="1:18" ht="17.399999999999999" x14ac:dyDescent="0.3">
      <c r="A5" s="68"/>
      <c r="B5" s="45"/>
      <c r="C5" s="45"/>
      <c r="D5" s="44"/>
      <c r="E5" s="1" t="s">
        <v>1</v>
      </c>
      <c r="F5" s="46"/>
      <c r="G5" s="355"/>
      <c r="H5" s="355"/>
      <c r="I5" s="356"/>
      <c r="J5" s="356"/>
      <c r="K5" s="356"/>
      <c r="L5" s="356"/>
      <c r="M5" s="356"/>
      <c r="N5" s="356"/>
      <c r="O5" s="356"/>
      <c r="P5" s="356"/>
      <c r="Q5" s="356"/>
      <c r="R5" s="357"/>
    </row>
    <row r="6" spans="1:18" ht="17.399999999999999" x14ac:dyDescent="0.3">
      <c r="A6" s="68"/>
      <c r="B6" s="45"/>
      <c r="C6" s="45"/>
      <c r="D6" s="44"/>
      <c r="E6" s="1" t="s">
        <v>2</v>
      </c>
      <c r="F6" s="46"/>
      <c r="G6" s="63"/>
      <c r="H6" s="63"/>
      <c r="I6" s="64"/>
      <c r="J6" s="92"/>
      <c r="K6" s="236"/>
      <c r="L6" s="92"/>
      <c r="M6" s="64"/>
      <c r="N6" s="64"/>
      <c r="O6" s="64"/>
      <c r="P6" s="64"/>
      <c r="Q6" s="64"/>
      <c r="R6" s="69"/>
    </row>
    <row r="7" spans="1:18" ht="17.399999999999999" x14ac:dyDescent="0.3">
      <c r="A7" s="68"/>
      <c r="B7" s="45"/>
      <c r="C7" s="45"/>
      <c r="D7" s="44"/>
      <c r="E7" s="1" t="s">
        <v>3</v>
      </c>
      <c r="F7" s="46"/>
      <c r="G7" s="355"/>
      <c r="H7" s="355"/>
      <c r="I7" s="356"/>
      <c r="J7" s="356"/>
      <c r="K7" s="356"/>
      <c r="L7" s="356"/>
      <c r="M7" s="356"/>
      <c r="N7" s="356"/>
      <c r="O7" s="356"/>
      <c r="P7" s="356"/>
      <c r="Q7" s="356"/>
      <c r="R7" s="357"/>
    </row>
    <row r="8" spans="1:18" ht="17.399999999999999" x14ac:dyDescent="0.3">
      <c r="A8" s="68"/>
      <c r="B8" s="45"/>
      <c r="C8" s="45"/>
      <c r="D8" s="44"/>
      <c r="E8" s="1" t="s">
        <v>4</v>
      </c>
      <c r="F8" s="46"/>
      <c r="G8" s="355"/>
      <c r="H8" s="355"/>
      <c r="I8" s="356"/>
      <c r="J8" s="356"/>
      <c r="K8" s="356"/>
      <c r="L8" s="356"/>
      <c r="M8" s="356"/>
      <c r="N8" s="356"/>
      <c r="O8" s="356"/>
      <c r="P8" s="356"/>
      <c r="Q8" s="356"/>
      <c r="R8" s="357"/>
    </row>
    <row r="9" spans="1:18" ht="17.399999999999999" x14ac:dyDescent="0.3">
      <c r="A9" s="68"/>
      <c r="B9" s="45"/>
      <c r="C9" s="45"/>
      <c r="D9" s="44"/>
      <c r="E9" s="43"/>
      <c r="F9" s="46"/>
      <c r="G9" s="63"/>
      <c r="H9" s="63"/>
      <c r="I9" s="64"/>
      <c r="J9" s="92"/>
      <c r="K9" s="236"/>
      <c r="L9" s="92"/>
      <c r="M9" s="64"/>
      <c r="N9" s="64"/>
      <c r="O9" s="64"/>
      <c r="P9" s="64"/>
      <c r="Q9" s="64"/>
      <c r="R9" s="69"/>
    </row>
    <row r="10" spans="1:18" ht="17.399999999999999" x14ac:dyDescent="0.3">
      <c r="A10" s="68"/>
      <c r="B10" s="45"/>
      <c r="C10" s="45"/>
      <c r="D10" s="44"/>
      <c r="E10" s="43"/>
      <c r="F10" s="46"/>
      <c r="G10" s="63"/>
      <c r="H10" s="63"/>
      <c r="I10" s="64"/>
      <c r="J10" s="92"/>
      <c r="K10" s="236"/>
      <c r="L10" s="92"/>
      <c r="M10" s="64"/>
      <c r="N10" s="64"/>
      <c r="O10" s="64"/>
      <c r="P10" s="64"/>
      <c r="Q10" s="64"/>
      <c r="R10" s="69"/>
    </row>
    <row r="11" spans="1:18" ht="14.4" customHeight="1" x14ac:dyDescent="0.3">
      <c r="A11" s="358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</row>
    <row r="12" spans="1:18" ht="15.6" customHeight="1" x14ac:dyDescent="0.3">
      <c r="A12" s="68"/>
      <c r="B12" s="45"/>
      <c r="C12" s="45"/>
      <c r="D12" s="44"/>
      <c r="E12" s="348" t="s">
        <v>1311</v>
      </c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9"/>
    </row>
    <row r="13" spans="1:18" ht="15.6" customHeight="1" x14ac:dyDescent="0.3">
      <c r="A13" s="68"/>
      <c r="B13" s="45"/>
      <c r="C13" s="45"/>
      <c r="D13" s="44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9"/>
    </row>
    <row r="14" spans="1:18" x14ac:dyDescent="0.3">
      <c r="A14" s="71"/>
      <c r="B14" s="51"/>
      <c r="C14" s="51"/>
      <c r="D14" s="50"/>
      <c r="E14" s="52"/>
      <c r="F14" s="53"/>
      <c r="G14" s="53"/>
      <c r="H14" s="53"/>
      <c r="I14" s="53"/>
      <c r="J14" s="53"/>
      <c r="K14" s="263"/>
      <c r="L14" s="53"/>
      <c r="M14" s="54"/>
      <c r="N14" s="350">
        <f ca="1">TODAY()</f>
        <v>45680</v>
      </c>
      <c r="O14" s="350"/>
      <c r="P14" s="350"/>
      <c r="Q14" s="350"/>
      <c r="R14" s="351"/>
    </row>
    <row r="15" spans="1:18" ht="44.1" customHeight="1" x14ac:dyDescent="0.3">
      <c r="A15" s="328" t="s">
        <v>5</v>
      </c>
      <c r="B15" s="328" t="s">
        <v>6</v>
      </c>
      <c r="C15" s="328" t="s">
        <v>48</v>
      </c>
      <c r="D15" s="328" t="s">
        <v>7</v>
      </c>
      <c r="E15" s="328" t="s">
        <v>8</v>
      </c>
      <c r="F15" s="328" t="s">
        <v>9</v>
      </c>
      <c r="G15" s="328" t="s">
        <v>10</v>
      </c>
      <c r="H15" s="328" t="s">
        <v>11</v>
      </c>
      <c r="I15" s="328" t="s">
        <v>12</v>
      </c>
      <c r="J15" s="328" t="s">
        <v>85</v>
      </c>
      <c r="K15" s="328" t="s">
        <v>89</v>
      </c>
      <c r="L15" s="328" t="s">
        <v>86</v>
      </c>
      <c r="M15" s="328" t="s">
        <v>13</v>
      </c>
      <c r="N15" s="328" t="s">
        <v>14</v>
      </c>
      <c r="O15" s="328" t="s">
        <v>46</v>
      </c>
      <c r="P15" s="328" t="s">
        <v>47</v>
      </c>
      <c r="Q15" s="328" t="s">
        <v>15</v>
      </c>
      <c r="R15" s="328" t="s">
        <v>16</v>
      </c>
    </row>
    <row r="16" spans="1:18" ht="17.399999999999999" x14ac:dyDescent="0.3">
      <c r="A16" s="72"/>
      <c r="B16" s="2"/>
      <c r="C16" s="2"/>
      <c r="D16" s="3">
        <v>10000</v>
      </c>
      <c r="E16" s="4" t="s">
        <v>49</v>
      </c>
      <c r="F16" s="4"/>
      <c r="G16" s="4"/>
      <c r="H16" s="4"/>
      <c r="I16" s="5"/>
      <c r="J16" s="5"/>
      <c r="K16" s="251"/>
      <c r="L16" s="5"/>
      <c r="M16" s="5"/>
      <c r="N16" s="5"/>
      <c r="O16" s="5"/>
      <c r="P16" s="5"/>
      <c r="Q16" s="6"/>
      <c r="R16" s="73"/>
    </row>
    <row r="17" spans="1:18" x14ac:dyDescent="0.3">
      <c r="A17" s="74">
        <f>IF(F17="","", COUNTA($F17:F$17))</f>
        <v>1</v>
      </c>
      <c r="B17" s="7"/>
      <c r="C17" s="7"/>
      <c r="D17" s="8"/>
      <c r="E17" s="281" t="s">
        <v>91</v>
      </c>
      <c r="F17" s="218">
        <v>1</v>
      </c>
      <c r="G17" s="257">
        <v>0</v>
      </c>
      <c r="H17" s="218">
        <f t="shared" ref="H17:H25" si="0">F17*(1+G17)</f>
        <v>1</v>
      </c>
      <c r="I17" s="218" t="s">
        <v>72</v>
      </c>
      <c r="J17" s="276" t="s">
        <v>90</v>
      </c>
      <c r="K17" s="276" t="s">
        <v>90</v>
      </c>
      <c r="L17" s="277">
        <v>0</v>
      </c>
      <c r="M17" s="252">
        <v>0</v>
      </c>
      <c r="N17" s="252">
        <v>0</v>
      </c>
      <c r="O17" s="252">
        <f t="shared" ref="O17:O25" si="1">H17*M17</f>
        <v>0</v>
      </c>
      <c r="P17" s="252">
        <f t="shared" ref="P17:P25" si="2">H17*N17</f>
        <v>0</v>
      </c>
      <c r="Q17" s="253">
        <f>O17+P17</f>
        <v>0</v>
      </c>
      <c r="R17" s="259"/>
    </row>
    <row r="18" spans="1:18" x14ac:dyDescent="0.3">
      <c r="A18" s="74">
        <f>IF(F18="","", COUNTA($F$17:F18))</f>
        <v>2</v>
      </c>
      <c r="B18" s="7"/>
      <c r="C18" s="7"/>
      <c r="D18" s="8"/>
      <c r="E18" s="281" t="s">
        <v>92</v>
      </c>
      <c r="F18" s="218">
        <v>1</v>
      </c>
      <c r="G18" s="257">
        <v>0</v>
      </c>
      <c r="H18" s="218">
        <f t="shared" si="0"/>
        <v>1</v>
      </c>
      <c r="I18" s="218" t="s">
        <v>72</v>
      </c>
      <c r="J18" s="276" t="s">
        <v>90</v>
      </c>
      <c r="K18" s="276" t="s">
        <v>90</v>
      </c>
      <c r="L18" s="277">
        <v>0</v>
      </c>
      <c r="M18" s="252">
        <v>0</v>
      </c>
      <c r="N18" s="252">
        <v>0</v>
      </c>
      <c r="O18" s="252">
        <f t="shared" si="1"/>
        <v>0</v>
      </c>
      <c r="P18" s="252">
        <f t="shared" si="2"/>
        <v>0</v>
      </c>
      <c r="Q18" s="253">
        <f t="shared" ref="Q18:Q25" si="3">O18+P18</f>
        <v>0</v>
      </c>
      <c r="R18" s="259"/>
    </row>
    <row r="19" spans="1:18" x14ac:dyDescent="0.3">
      <c r="A19" s="74">
        <f>IF(F19="","", COUNTA($F$17:F19))</f>
        <v>3</v>
      </c>
      <c r="B19" s="7"/>
      <c r="C19" s="7"/>
      <c r="D19" s="8"/>
      <c r="E19" s="281" t="s">
        <v>93</v>
      </c>
      <c r="F19" s="218">
        <v>1</v>
      </c>
      <c r="G19" s="257">
        <v>0</v>
      </c>
      <c r="H19" s="218">
        <f t="shared" si="0"/>
        <v>1</v>
      </c>
      <c r="I19" s="218" t="s">
        <v>72</v>
      </c>
      <c r="J19" s="276" t="s">
        <v>90</v>
      </c>
      <c r="K19" s="276" t="s">
        <v>90</v>
      </c>
      <c r="L19" s="277">
        <v>0</v>
      </c>
      <c r="M19" s="252">
        <v>0</v>
      </c>
      <c r="N19" s="252">
        <v>0</v>
      </c>
      <c r="O19" s="252">
        <f t="shared" si="1"/>
        <v>0</v>
      </c>
      <c r="P19" s="252">
        <f t="shared" si="2"/>
        <v>0</v>
      </c>
      <c r="Q19" s="253">
        <f t="shared" si="3"/>
        <v>0</v>
      </c>
      <c r="R19" s="259"/>
    </row>
    <row r="20" spans="1:18" x14ac:dyDescent="0.3">
      <c r="A20" s="74">
        <f>IF(F20="","", COUNTA($F$17:F20))</f>
        <v>4</v>
      </c>
      <c r="B20" s="7"/>
      <c r="C20" s="7"/>
      <c r="D20" s="8"/>
      <c r="E20" s="281" t="s">
        <v>94</v>
      </c>
      <c r="F20" s="218">
        <v>1</v>
      </c>
      <c r="G20" s="257">
        <v>0</v>
      </c>
      <c r="H20" s="218">
        <f t="shared" si="0"/>
        <v>1</v>
      </c>
      <c r="I20" s="218" t="s">
        <v>72</v>
      </c>
      <c r="J20" s="276" t="s">
        <v>90</v>
      </c>
      <c r="K20" s="276" t="s">
        <v>90</v>
      </c>
      <c r="L20" s="277">
        <v>0</v>
      </c>
      <c r="M20" s="252">
        <v>0</v>
      </c>
      <c r="N20" s="252">
        <v>0</v>
      </c>
      <c r="O20" s="252">
        <f t="shared" si="1"/>
        <v>0</v>
      </c>
      <c r="P20" s="252">
        <f t="shared" si="2"/>
        <v>0</v>
      </c>
      <c r="Q20" s="253">
        <f t="shared" si="3"/>
        <v>0</v>
      </c>
      <c r="R20" s="259"/>
    </row>
    <row r="21" spans="1:18" x14ac:dyDescent="0.3">
      <c r="A21" s="74">
        <f>IF(F21="","", COUNTA($F$17:F21))</f>
        <v>5</v>
      </c>
      <c r="B21" s="7"/>
      <c r="C21" s="7"/>
      <c r="D21" s="8"/>
      <c r="E21" s="281" t="s">
        <v>95</v>
      </c>
      <c r="F21" s="218">
        <v>1</v>
      </c>
      <c r="G21" s="257">
        <v>0</v>
      </c>
      <c r="H21" s="218">
        <f t="shared" si="0"/>
        <v>1</v>
      </c>
      <c r="I21" s="218" t="s">
        <v>72</v>
      </c>
      <c r="J21" s="276" t="s">
        <v>90</v>
      </c>
      <c r="K21" s="276" t="s">
        <v>90</v>
      </c>
      <c r="L21" s="277">
        <v>0</v>
      </c>
      <c r="M21" s="252">
        <v>0</v>
      </c>
      <c r="N21" s="252">
        <v>0</v>
      </c>
      <c r="O21" s="252">
        <f t="shared" si="1"/>
        <v>0</v>
      </c>
      <c r="P21" s="252">
        <f t="shared" si="2"/>
        <v>0</v>
      </c>
      <c r="Q21" s="253">
        <f t="shared" si="3"/>
        <v>0</v>
      </c>
      <c r="R21" s="259"/>
    </row>
    <row r="22" spans="1:18" x14ac:dyDescent="0.3">
      <c r="A22" s="74">
        <f>IF(F22="","", COUNTA($F$17:F22))</f>
        <v>6</v>
      </c>
      <c r="B22" s="7"/>
      <c r="C22" s="7"/>
      <c r="D22" s="8"/>
      <c r="E22" s="281" t="s">
        <v>96</v>
      </c>
      <c r="F22" s="218">
        <v>1</v>
      </c>
      <c r="G22" s="257">
        <v>0</v>
      </c>
      <c r="H22" s="218">
        <f t="shared" si="0"/>
        <v>1</v>
      </c>
      <c r="I22" s="218" t="s">
        <v>72</v>
      </c>
      <c r="J22" s="276" t="s">
        <v>90</v>
      </c>
      <c r="K22" s="276" t="s">
        <v>90</v>
      </c>
      <c r="L22" s="277">
        <v>0</v>
      </c>
      <c r="M22" s="252">
        <v>0</v>
      </c>
      <c r="N22" s="252">
        <v>0</v>
      </c>
      <c r="O22" s="252">
        <f t="shared" si="1"/>
        <v>0</v>
      </c>
      <c r="P22" s="252">
        <f t="shared" si="2"/>
        <v>0</v>
      </c>
      <c r="Q22" s="253">
        <f t="shared" si="3"/>
        <v>0</v>
      </c>
      <c r="R22" s="259"/>
    </row>
    <row r="23" spans="1:18" x14ac:dyDescent="0.3">
      <c r="A23" s="74">
        <f>IF(F23="","", COUNTA($F$17:F23))</f>
        <v>7</v>
      </c>
      <c r="B23" s="7"/>
      <c r="C23" s="7"/>
      <c r="D23" s="8"/>
      <c r="E23" s="281" t="s">
        <v>97</v>
      </c>
      <c r="F23" s="218">
        <v>1</v>
      </c>
      <c r="G23" s="257">
        <v>0</v>
      </c>
      <c r="H23" s="218">
        <f t="shared" si="0"/>
        <v>1</v>
      </c>
      <c r="I23" s="218" t="s">
        <v>72</v>
      </c>
      <c r="J23" s="276" t="s">
        <v>90</v>
      </c>
      <c r="K23" s="276" t="s">
        <v>90</v>
      </c>
      <c r="L23" s="277">
        <v>0</v>
      </c>
      <c r="M23" s="252">
        <v>0</v>
      </c>
      <c r="N23" s="252">
        <v>0</v>
      </c>
      <c r="O23" s="252">
        <f t="shared" si="1"/>
        <v>0</v>
      </c>
      <c r="P23" s="252">
        <f t="shared" si="2"/>
        <v>0</v>
      </c>
      <c r="Q23" s="253">
        <f t="shared" si="3"/>
        <v>0</v>
      </c>
      <c r="R23" s="259"/>
    </row>
    <row r="24" spans="1:18" x14ac:dyDescent="0.3">
      <c r="A24" s="74">
        <f>IF(F24="","", COUNTA($F$17:F24))</f>
        <v>8</v>
      </c>
      <c r="B24" s="7"/>
      <c r="C24" s="7"/>
      <c r="D24" s="8"/>
      <c r="E24" s="281" t="s">
        <v>98</v>
      </c>
      <c r="F24" s="218">
        <v>1</v>
      </c>
      <c r="G24" s="257">
        <v>0</v>
      </c>
      <c r="H24" s="218">
        <f t="shared" si="0"/>
        <v>1</v>
      </c>
      <c r="I24" s="218" t="s">
        <v>72</v>
      </c>
      <c r="J24" s="276" t="s">
        <v>90</v>
      </c>
      <c r="K24" s="276" t="s">
        <v>90</v>
      </c>
      <c r="L24" s="277">
        <v>0</v>
      </c>
      <c r="M24" s="252">
        <v>0</v>
      </c>
      <c r="N24" s="252">
        <v>0</v>
      </c>
      <c r="O24" s="252">
        <f t="shared" si="1"/>
        <v>0</v>
      </c>
      <c r="P24" s="252">
        <f t="shared" si="2"/>
        <v>0</v>
      </c>
      <c r="Q24" s="253">
        <f t="shared" si="3"/>
        <v>0</v>
      </c>
      <c r="R24" s="259"/>
    </row>
    <row r="25" spans="1:18" x14ac:dyDescent="0.3">
      <c r="A25" s="74">
        <f>IF(F25="","", COUNTA($F$17:F25))</f>
        <v>9</v>
      </c>
      <c r="B25" s="7"/>
      <c r="C25" s="7"/>
      <c r="D25" s="8"/>
      <c r="E25" s="281" t="s">
        <v>99</v>
      </c>
      <c r="F25" s="218">
        <v>1</v>
      </c>
      <c r="G25" s="257">
        <v>0</v>
      </c>
      <c r="H25" s="218">
        <f t="shared" si="0"/>
        <v>1</v>
      </c>
      <c r="I25" s="218" t="s">
        <v>72</v>
      </c>
      <c r="J25" s="276" t="s">
        <v>90</v>
      </c>
      <c r="K25" s="276" t="s">
        <v>90</v>
      </c>
      <c r="L25" s="277">
        <v>0</v>
      </c>
      <c r="M25" s="252">
        <v>0</v>
      </c>
      <c r="N25" s="252">
        <v>0</v>
      </c>
      <c r="O25" s="252">
        <f t="shared" si="1"/>
        <v>0</v>
      </c>
      <c r="P25" s="252">
        <f t="shared" si="2"/>
        <v>0</v>
      </c>
      <c r="Q25" s="253">
        <f t="shared" si="3"/>
        <v>0</v>
      </c>
      <c r="R25" s="259"/>
    </row>
    <row r="26" spans="1:18" x14ac:dyDescent="0.3">
      <c r="A26" s="74"/>
      <c r="B26" s="7"/>
      <c r="C26" s="7"/>
      <c r="D26" s="8"/>
      <c r="E26" s="9"/>
      <c r="F26" s="10"/>
      <c r="G26" s="10"/>
      <c r="H26" s="11"/>
      <c r="I26" s="10"/>
      <c r="J26" s="83"/>
      <c r="K26" s="252"/>
      <c r="L26" s="10"/>
      <c r="M26" s="12"/>
      <c r="N26" s="12"/>
      <c r="O26" s="12"/>
      <c r="P26" s="12"/>
      <c r="Q26" s="13"/>
      <c r="R26" s="76"/>
    </row>
    <row r="27" spans="1:18" ht="17.399999999999999" x14ac:dyDescent="0.3">
      <c r="A27" s="77"/>
      <c r="B27" s="14"/>
      <c r="C27" s="14"/>
      <c r="D27" s="15"/>
      <c r="E27" s="329" t="s">
        <v>50</v>
      </c>
      <c r="F27" s="16"/>
      <c r="G27" s="16"/>
      <c r="H27" s="17"/>
      <c r="I27" s="16"/>
      <c r="J27" s="16"/>
      <c r="K27" s="329">
        <f>SUM(K17:K26)</f>
        <v>0</v>
      </c>
      <c r="L27" s="16"/>
      <c r="M27" s="18"/>
      <c r="N27" s="18"/>
      <c r="O27" s="330">
        <f>SUM(O17:O26)</f>
        <v>0</v>
      </c>
      <c r="P27" s="330">
        <f>SUM(P17:P26)</f>
        <v>0</v>
      </c>
      <c r="Q27" s="19"/>
      <c r="R27" s="330">
        <f>SUM(Q17:Q26)</f>
        <v>0</v>
      </c>
    </row>
    <row r="28" spans="1:18" x14ac:dyDescent="0.3">
      <c r="A28" s="78"/>
      <c r="B28" s="20"/>
      <c r="C28" s="20"/>
      <c r="D28" s="21"/>
      <c r="E28" s="22"/>
      <c r="F28" s="23"/>
      <c r="G28" s="23"/>
      <c r="H28" s="24"/>
      <c r="I28" s="23"/>
      <c r="J28" s="23"/>
      <c r="K28" s="255"/>
      <c r="L28" s="23"/>
      <c r="M28" s="25"/>
      <c r="N28" s="25"/>
      <c r="O28" s="25"/>
      <c r="P28" s="25"/>
      <c r="Q28" s="26"/>
      <c r="R28" s="79"/>
    </row>
    <row r="29" spans="1:18" ht="17.399999999999999" x14ac:dyDescent="0.3">
      <c r="A29" s="72"/>
      <c r="B29" s="2"/>
      <c r="C29" s="2"/>
      <c r="D29" s="3">
        <v>20000</v>
      </c>
      <c r="E29" s="4" t="s">
        <v>17</v>
      </c>
      <c r="F29" s="4"/>
      <c r="G29" s="4"/>
      <c r="H29" s="4"/>
      <c r="I29" s="5"/>
      <c r="J29" s="5"/>
      <c r="K29" s="251"/>
      <c r="L29" s="5"/>
      <c r="M29" s="5"/>
      <c r="N29" s="5"/>
      <c r="O29" s="5"/>
      <c r="P29" s="5"/>
      <c r="Q29" s="6"/>
      <c r="R29" s="73"/>
    </row>
    <row r="30" spans="1:18" s="94" customFormat="1" x14ac:dyDescent="0.3">
      <c r="A30" s="258" t="str">
        <f>IF(F30="","", COUNTA($F$17:F30))</f>
        <v/>
      </c>
      <c r="B30" s="7"/>
      <c r="C30" s="7"/>
      <c r="D30" s="8"/>
      <c r="E30" s="268" t="s">
        <v>154</v>
      </c>
      <c r="F30" s="254"/>
      <c r="G30" s="254"/>
      <c r="H30" s="266"/>
      <c r="I30" s="254"/>
      <c r="J30" s="254"/>
      <c r="K30" s="255"/>
      <c r="L30" s="254"/>
      <c r="M30" s="255"/>
      <c r="N30" s="255"/>
      <c r="O30" s="255"/>
      <c r="P30" s="255"/>
      <c r="Q30" s="256"/>
      <c r="R30" s="260"/>
    </row>
    <row r="31" spans="1:18" x14ac:dyDescent="0.3">
      <c r="A31" s="258">
        <f>IF(F31="","", COUNTA($F$17:F31))</f>
        <v>10</v>
      </c>
      <c r="B31" s="7"/>
      <c r="C31" s="7"/>
      <c r="D31" s="8"/>
      <c r="E31" s="282" t="s">
        <v>111</v>
      </c>
      <c r="F31" s="269">
        <v>34.351999999999997</v>
      </c>
      <c r="G31" s="270">
        <v>0.1</v>
      </c>
      <c r="H31" s="265">
        <f>G31*F31+F31</f>
        <v>37.787199999999999</v>
      </c>
      <c r="I31" s="271" t="s">
        <v>438</v>
      </c>
      <c r="J31" s="276" t="s">
        <v>90</v>
      </c>
      <c r="K31" s="276" t="s">
        <v>90</v>
      </c>
      <c r="L31" s="277">
        <v>0</v>
      </c>
      <c r="M31" s="252">
        <v>0</v>
      </c>
      <c r="N31" s="252">
        <v>0</v>
      </c>
      <c r="O31" s="252">
        <f>H31*M31</f>
        <v>0</v>
      </c>
      <c r="P31" s="252">
        <f>H31*N31</f>
        <v>0</v>
      </c>
      <c r="Q31" s="253">
        <f>O31+P31</f>
        <v>0</v>
      </c>
      <c r="R31" s="259"/>
    </row>
    <row r="32" spans="1:18" x14ac:dyDescent="0.3">
      <c r="A32" s="258">
        <f>IF(F32="","", COUNTA($F$17:F32))</f>
        <v>11</v>
      </c>
      <c r="B32" s="7"/>
      <c r="C32" s="7"/>
      <c r="D32" s="8"/>
      <c r="E32" s="282" t="s">
        <v>112</v>
      </c>
      <c r="F32" s="269">
        <v>758.4</v>
      </c>
      <c r="G32" s="270">
        <v>0.1</v>
      </c>
      <c r="H32" s="265">
        <f>F32+F32*G32</f>
        <v>834.24</v>
      </c>
      <c r="I32" s="271" t="s">
        <v>113</v>
      </c>
      <c r="J32" s="276" t="s">
        <v>90</v>
      </c>
      <c r="K32" s="276" t="s">
        <v>90</v>
      </c>
      <c r="L32" s="277">
        <v>0</v>
      </c>
      <c r="M32" s="252">
        <v>0</v>
      </c>
      <c r="N32" s="252">
        <v>0</v>
      </c>
      <c r="O32" s="252">
        <f>H32*M32</f>
        <v>0</v>
      </c>
      <c r="P32" s="252">
        <f>H32*N32</f>
        <v>0</v>
      </c>
      <c r="Q32" s="253">
        <f>O32+P32</f>
        <v>0</v>
      </c>
      <c r="R32" s="259"/>
    </row>
    <row r="33" spans="1:18" x14ac:dyDescent="0.3">
      <c r="A33" s="258">
        <f>IF(F33="","", COUNTA($F$17:F33))</f>
        <v>12</v>
      </c>
      <c r="B33" s="7"/>
      <c r="C33" s="7"/>
      <c r="D33" s="8"/>
      <c r="E33" s="282" t="s">
        <v>104</v>
      </c>
      <c r="F33" s="284">
        <v>1</v>
      </c>
      <c r="G33" s="257">
        <v>0</v>
      </c>
      <c r="H33" s="265">
        <f>F33+G33*F33</f>
        <v>1</v>
      </c>
      <c r="I33" s="264" t="s">
        <v>105</v>
      </c>
      <c r="J33" s="276" t="s">
        <v>90</v>
      </c>
      <c r="K33" s="276" t="s">
        <v>90</v>
      </c>
      <c r="L33" s="277">
        <v>0</v>
      </c>
      <c r="M33" s="252">
        <v>0</v>
      </c>
      <c r="N33" s="252">
        <v>0</v>
      </c>
      <c r="O33" s="252">
        <f>H33*M33</f>
        <v>0</v>
      </c>
      <c r="P33" s="252">
        <f>H33*N33</f>
        <v>0</v>
      </c>
      <c r="Q33" s="253">
        <f>O33+P33</f>
        <v>0</v>
      </c>
      <c r="R33" s="259"/>
    </row>
    <row r="34" spans="1:18" x14ac:dyDescent="0.3">
      <c r="A34" s="258">
        <f>IF(F34="","", COUNTA($F$17:F34))</f>
        <v>13</v>
      </c>
      <c r="B34" s="7"/>
      <c r="C34" s="7"/>
      <c r="D34" s="8"/>
      <c r="E34" s="282" t="s">
        <v>106</v>
      </c>
      <c r="F34" s="284">
        <v>1</v>
      </c>
      <c r="G34" s="257">
        <v>0</v>
      </c>
      <c r="H34" s="265">
        <f>F34+G34*F34</f>
        <v>1</v>
      </c>
      <c r="I34" s="264" t="s">
        <v>105</v>
      </c>
      <c r="J34" s="276" t="s">
        <v>90</v>
      </c>
      <c r="K34" s="276" t="s">
        <v>90</v>
      </c>
      <c r="L34" s="277">
        <v>0</v>
      </c>
      <c r="M34" s="252">
        <v>0</v>
      </c>
      <c r="N34" s="252">
        <v>0</v>
      </c>
      <c r="O34" s="252">
        <f>H34*M34</f>
        <v>0</v>
      </c>
      <c r="P34" s="252">
        <f>H34*N34</f>
        <v>0</v>
      </c>
      <c r="Q34" s="253">
        <f>O34+P34</f>
        <v>0</v>
      </c>
      <c r="R34" s="259"/>
    </row>
    <row r="35" spans="1:18" x14ac:dyDescent="0.3">
      <c r="A35" s="258">
        <f>IF(F35="","", COUNTA($F$17:F35))</f>
        <v>14</v>
      </c>
      <c r="B35" s="7"/>
      <c r="C35" s="7"/>
      <c r="D35" s="8"/>
      <c r="E35" s="282" t="s">
        <v>107</v>
      </c>
      <c r="F35" s="269">
        <v>88.38</v>
      </c>
      <c r="G35" s="270">
        <v>0.1</v>
      </c>
      <c r="H35" s="265">
        <f>G35*F35+F35</f>
        <v>97.217999999999989</v>
      </c>
      <c r="I35" s="271" t="s">
        <v>438</v>
      </c>
      <c r="J35" s="276" t="s">
        <v>90</v>
      </c>
      <c r="K35" s="276" t="s">
        <v>90</v>
      </c>
      <c r="L35" s="277">
        <v>0</v>
      </c>
      <c r="M35" s="252">
        <v>0</v>
      </c>
      <c r="N35" s="252">
        <v>0</v>
      </c>
      <c r="O35" s="252">
        <f>H35*M35</f>
        <v>0</v>
      </c>
      <c r="P35" s="252">
        <f>H35*N35</f>
        <v>0</v>
      </c>
      <c r="Q35" s="253">
        <f t="shared" ref="Q35:Q70" si="4">O35+P35</f>
        <v>0</v>
      </c>
      <c r="R35" s="259"/>
    </row>
    <row r="36" spans="1:18" ht="31.2" x14ac:dyDescent="0.3">
      <c r="A36" s="258">
        <f>IF(F36="","", COUNTA($F$17:F36))</f>
        <v>15</v>
      </c>
      <c r="B36" s="7"/>
      <c r="C36" s="7"/>
      <c r="D36" s="8"/>
      <c r="E36" s="282" t="s">
        <v>108</v>
      </c>
      <c r="F36" s="269">
        <v>1</v>
      </c>
      <c r="G36" s="257">
        <v>0</v>
      </c>
      <c r="H36" s="265">
        <f t="shared" ref="H36:H38" si="5">F36+G36*F36</f>
        <v>1</v>
      </c>
      <c r="I36" s="264" t="s">
        <v>105</v>
      </c>
      <c r="J36" s="276" t="s">
        <v>90</v>
      </c>
      <c r="K36" s="276" t="s">
        <v>90</v>
      </c>
      <c r="L36" s="277">
        <v>0</v>
      </c>
      <c r="M36" s="252">
        <v>0</v>
      </c>
      <c r="N36" s="252">
        <v>0</v>
      </c>
      <c r="O36" s="252">
        <f t="shared" ref="O36:O38" si="6">H36*M36</f>
        <v>0</v>
      </c>
      <c r="P36" s="252">
        <f t="shared" ref="P36:P38" si="7">H36*N36</f>
        <v>0</v>
      </c>
      <c r="Q36" s="253">
        <f t="shared" si="4"/>
        <v>0</v>
      </c>
      <c r="R36" s="259"/>
    </row>
    <row r="37" spans="1:18" x14ac:dyDescent="0.3">
      <c r="A37" s="258">
        <f>IF(F37="","", COUNTA($F$17:F37))</f>
        <v>16</v>
      </c>
      <c r="B37" s="7"/>
      <c r="C37" s="7"/>
      <c r="D37" s="8"/>
      <c r="E37" s="282" t="s">
        <v>109</v>
      </c>
      <c r="F37" s="269">
        <v>1</v>
      </c>
      <c r="G37" s="257">
        <v>0</v>
      </c>
      <c r="H37" s="265">
        <f t="shared" si="5"/>
        <v>1</v>
      </c>
      <c r="I37" s="264" t="s">
        <v>105</v>
      </c>
      <c r="J37" s="276" t="s">
        <v>90</v>
      </c>
      <c r="K37" s="276" t="s">
        <v>90</v>
      </c>
      <c r="L37" s="277">
        <v>0</v>
      </c>
      <c r="M37" s="252">
        <v>0</v>
      </c>
      <c r="N37" s="252">
        <v>0</v>
      </c>
      <c r="O37" s="252">
        <f t="shared" si="6"/>
        <v>0</v>
      </c>
      <c r="P37" s="252">
        <f t="shared" si="7"/>
        <v>0</v>
      </c>
      <c r="Q37" s="253">
        <f t="shared" si="4"/>
        <v>0</v>
      </c>
      <c r="R37" s="259"/>
    </row>
    <row r="38" spans="1:18" ht="31.2" x14ac:dyDescent="0.3">
      <c r="A38" s="258">
        <f>IF(F38="","", COUNTA($F$17:F38))</f>
        <v>17</v>
      </c>
      <c r="B38" s="7"/>
      <c r="C38" s="7"/>
      <c r="D38" s="8"/>
      <c r="E38" s="282" t="s">
        <v>110</v>
      </c>
      <c r="F38" s="269">
        <v>4</v>
      </c>
      <c r="G38" s="257">
        <v>0</v>
      </c>
      <c r="H38" s="265">
        <f t="shared" si="5"/>
        <v>4</v>
      </c>
      <c r="I38" s="264" t="s">
        <v>105</v>
      </c>
      <c r="J38" s="276" t="s">
        <v>90</v>
      </c>
      <c r="K38" s="276" t="s">
        <v>90</v>
      </c>
      <c r="L38" s="277">
        <v>0</v>
      </c>
      <c r="M38" s="252">
        <v>0</v>
      </c>
      <c r="N38" s="252">
        <v>0</v>
      </c>
      <c r="O38" s="252">
        <f t="shared" si="6"/>
        <v>0</v>
      </c>
      <c r="P38" s="252">
        <f t="shared" si="7"/>
        <v>0</v>
      </c>
      <c r="Q38" s="253">
        <f t="shared" si="4"/>
        <v>0</v>
      </c>
      <c r="R38" s="259"/>
    </row>
    <row r="39" spans="1:18" x14ac:dyDescent="0.3">
      <c r="A39" s="258">
        <f>IF(F39="","", COUNTA($F$17:F39))</f>
        <v>18</v>
      </c>
      <c r="B39" s="7"/>
      <c r="C39" s="7"/>
      <c r="D39" s="8"/>
      <c r="E39" s="282" t="s">
        <v>114</v>
      </c>
      <c r="F39" s="269">
        <v>37.5</v>
      </c>
      <c r="G39" s="270">
        <v>0.1</v>
      </c>
      <c r="H39" s="265">
        <f>F39+F39*G39</f>
        <v>41.25</v>
      </c>
      <c r="I39" s="271" t="s">
        <v>113</v>
      </c>
      <c r="J39" s="276" t="s">
        <v>90</v>
      </c>
      <c r="K39" s="276" t="s">
        <v>90</v>
      </c>
      <c r="L39" s="277">
        <v>0</v>
      </c>
      <c r="M39" s="252">
        <v>0</v>
      </c>
      <c r="N39" s="252">
        <v>0</v>
      </c>
      <c r="O39" s="252">
        <f>H39*M39</f>
        <v>0</v>
      </c>
      <c r="P39" s="252">
        <f>H39*N39</f>
        <v>0</v>
      </c>
      <c r="Q39" s="253">
        <f>O39+P39</f>
        <v>0</v>
      </c>
      <c r="R39" s="259"/>
    </row>
    <row r="40" spans="1:18" x14ac:dyDescent="0.3">
      <c r="A40" s="258">
        <f>IF(F40="","", COUNTA($F$17:F40))</f>
        <v>19</v>
      </c>
      <c r="B40" s="7"/>
      <c r="C40" s="7"/>
      <c r="D40" s="8"/>
      <c r="E40" s="282" t="s">
        <v>115</v>
      </c>
      <c r="F40" s="269">
        <v>1</v>
      </c>
      <c r="G40" s="257">
        <v>0</v>
      </c>
      <c r="H40" s="265">
        <f t="shared" ref="H40:H41" si="8">F40+G40*F40</f>
        <v>1</v>
      </c>
      <c r="I40" s="264" t="s">
        <v>105</v>
      </c>
      <c r="J40" s="276" t="s">
        <v>90</v>
      </c>
      <c r="K40" s="276" t="s">
        <v>90</v>
      </c>
      <c r="L40" s="277">
        <v>0</v>
      </c>
      <c r="M40" s="252">
        <v>0</v>
      </c>
      <c r="N40" s="252">
        <v>0</v>
      </c>
      <c r="O40" s="252">
        <f t="shared" ref="O40:O41" si="9">H40*M40</f>
        <v>0</v>
      </c>
      <c r="P40" s="252">
        <f t="shared" ref="P40:P41" si="10">H40*N40</f>
        <v>0</v>
      </c>
      <c r="Q40" s="253">
        <f t="shared" si="4"/>
        <v>0</v>
      </c>
      <c r="R40" s="259"/>
    </row>
    <row r="41" spans="1:18" x14ac:dyDescent="0.3">
      <c r="A41" s="258">
        <f>IF(F41="","", COUNTA($F$17:F41))</f>
        <v>20</v>
      </c>
      <c r="B41" s="7"/>
      <c r="C41" s="7"/>
      <c r="D41" s="8"/>
      <c r="E41" s="282" t="s">
        <v>116</v>
      </c>
      <c r="F41" s="269">
        <v>8</v>
      </c>
      <c r="G41" s="257">
        <v>0</v>
      </c>
      <c r="H41" s="265">
        <f t="shared" si="8"/>
        <v>8</v>
      </c>
      <c r="I41" s="264" t="s">
        <v>105</v>
      </c>
      <c r="J41" s="276" t="s">
        <v>90</v>
      </c>
      <c r="K41" s="276" t="s">
        <v>90</v>
      </c>
      <c r="L41" s="277">
        <v>0</v>
      </c>
      <c r="M41" s="252">
        <v>0</v>
      </c>
      <c r="N41" s="252">
        <v>0</v>
      </c>
      <c r="O41" s="252">
        <f t="shared" si="9"/>
        <v>0</v>
      </c>
      <c r="P41" s="252">
        <f t="shared" si="10"/>
        <v>0</v>
      </c>
      <c r="Q41" s="253">
        <f t="shared" si="4"/>
        <v>0</v>
      </c>
      <c r="R41" s="259"/>
    </row>
    <row r="42" spans="1:18" ht="31.2" x14ac:dyDescent="0.3">
      <c r="A42" s="258">
        <f>IF(F42="","", COUNTA($F$17:F42))</f>
        <v>21</v>
      </c>
      <c r="B42" s="7"/>
      <c r="C42" s="7"/>
      <c r="D42" s="8"/>
      <c r="E42" s="282" t="s">
        <v>117</v>
      </c>
      <c r="F42" s="269">
        <v>119.801</v>
      </c>
      <c r="G42" s="270">
        <v>0.1</v>
      </c>
      <c r="H42" s="265">
        <f>G42*F42+F42</f>
        <v>131.78110000000001</v>
      </c>
      <c r="I42" s="271" t="s">
        <v>438</v>
      </c>
      <c r="J42" s="276" t="s">
        <v>90</v>
      </c>
      <c r="K42" s="276" t="s">
        <v>90</v>
      </c>
      <c r="L42" s="277">
        <v>0</v>
      </c>
      <c r="M42" s="252">
        <v>0</v>
      </c>
      <c r="N42" s="252">
        <v>0</v>
      </c>
      <c r="O42" s="252">
        <f>H42*M42</f>
        <v>0</v>
      </c>
      <c r="P42" s="252">
        <f>H42*N42</f>
        <v>0</v>
      </c>
      <c r="Q42" s="253">
        <f t="shared" si="4"/>
        <v>0</v>
      </c>
      <c r="R42" s="259"/>
    </row>
    <row r="43" spans="1:18" x14ac:dyDescent="0.3">
      <c r="A43" s="258">
        <f>IF(F43="","", COUNTA($F$17:F43))</f>
        <v>22</v>
      </c>
      <c r="B43" s="7"/>
      <c r="C43" s="7"/>
      <c r="D43" s="8"/>
      <c r="E43" s="282" t="s">
        <v>118</v>
      </c>
      <c r="F43" s="284">
        <v>1</v>
      </c>
      <c r="G43" s="257">
        <v>0</v>
      </c>
      <c r="H43" s="265">
        <f t="shared" ref="H43:H48" si="11">F43+G43*F43</f>
        <v>1</v>
      </c>
      <c r="I43" s="264" t="s">
        <v>105</v>
      </c>
      <c r="J43" s="276" t="s">
        <v>90</v>
      </c>
      <c r="K43" s="276" t="s">
        <v>90</v>
      </c>
      <c r="L43" s="277">
        <v>0</v>
      </c>
      <c r="M43" s="252">
        <v>0</v>
      </c>
      <c r="N43" s="252">
        <v>0</v>
      </c>
      <c r="O43" s="252">
        <f t="shared" ref="O43:O48" si="12">H43*M43</f>
        <v>0</v>
      </c>
      <c r="P43" s="252">
        <f t="shared" ref="P43:P48" si="13">H43*N43</f>
        <v>0</v>
      </c>
      <c r="Q43" s="253">
        <f t="shared" si="4"/>
        <v>0</v>
      </c>
      <c r="R43" s="259"/>
    </row>
    <row r="44" spans="1:18" x14ac:dyDescent="0.3">
      <c r="A44" s="258">
        <f>IF(F44="","", COUNTA($F$17:F44))</f>
        <v>23</v>
      </c>
      <c r="B44" s="7"/>
      <c r="C44" s="7"/>
      <c r="D44" s="8"/>
      <c r="E44" s="282" t="s">
        <v>119</v>
      </c>
      <c r="F44" s="284">
        <v>1</v>
      </c>
      <c r="G44" s="257">
        <v>0</v>
      </c>
      <c r="H44" s="265">
        <f t="shared" si="11"/>
        <v>1</v>
      </c>
      <c r="I44" s="264" t="s">
        <v>105</v>
      </c>
      <c r="J44" s="276" t="s">
        <v>90</v>
      </c>
      <c r="K44" s="276" t="s">
        <v>90</v>
      </c>
      <c r="L44" s="277">
        <v>0</v>
      </c>
      <c r="M44" s="252">
        <v>0</v>
      </c>
      <c r="N44" s="252">
        <v>0</v>
      </c>
      <c r="O44" s="252">
        <f t="shared" si="12"/>
        <v>0</v>
      </c>
      <c r="P44" s="252">
        <f t="shared" si="13"/>
        <v>0</v>
      </c>
      <c r="Q44" s="253">
        <f t="shared" si="4"/>
        <v>0</v>
      </c>
      <c r="R44" s="259"/>
    </row>
    <row r="45" spans="1:18" x14ac:dyDescent="0.3">
      <c r="A45" s="258">
        <f>IF(F45="","", COUNTA($F$17:F45))</f>
        <v>24</v>
      </c>
      <c r="B45" s="7"/>
      <c r="C45" s="7"/>
      <c r="D45" s="8"/>
      <c r="E45" s="282" t="s">
        <v>120</v>
      </c>
      <c r="F45" s="284">
        <v>1</v>
      </c>
      <c r="G45" s="257">
        <v>0</v>
      </c>
      <c r="H45" s="265">
        <f t="shared" si="11"/>
        <v>1</v>
      </c>
      <c r="I45" s="264" t="s">
        <v>105</v>
      </c>
      <c r="J45" s="276" t="s">
        <v>90</v>
      </c>
      <c r="K45" s="276" t="s">
        <v>90</v>
      </c>
      <c r="L45" s="277">
        <v>0</v>
      </c>
      <c r="M45" s="252">
        <v>0</v>
      </c>
      <c r="N45" s="252">
        <v>0</v>
      </c>
      <c r="O45" s="252">
        <f t="shared" si="12"/>
        <v>0</v>
      </c>
      <c r="P45" s="252">
        <f t="shared" si="13"/>
        <v>0</v>
      </c>
      <c r="Q45" s="253">
        <f t="shared" si="4"/>
        <v>0</v>
      </c>
      <c r="R45" s="259"/>
    </row>
    <row r="46" spans="1:18" ht="31.2" x14ac:dyDescent="0.3">
      <c r="A46" s="258">
        <f>IF(F46="","", COUNTA($F$17:F46))</f>
        <v>25</v>
      </c>
      <c r="B46" s="7"/>
      <c r="C46" s="7"/>
      <c r="D46" s="8"/>
      <c r="E46" s="282" t="s">
        <v>121</v>
      </c>
      <c r="F46" s="284">
        <v>1</v>
      </c>
      <c r="G46" s="257">
        <v>0</v>
      </c>
      <c r="H46" s="265">
        <f t="shared" si="11"/>
        <v>1</v>
      </c>
      <c r="I46" s="264" t="s">
        <v>105</v>
      </c>
      <c r="J46" s="276" t="s">
        <v>90</v>
      </c>
      <c r="K46" s="276" t="s">
        <v>90</v>
      </c>
      <c r="L46" s="277">
        <v>0</v>
      </c>
      <c r="M46" s="252">
        <v>0</v>
      </c>
      <c r="N46" s="252">
        <v>0</v>
      </c>
      <c r="O46" s="252">
        <f t="shared" si="12"/>
        <v>0</v>
      </c>
      <c r="P46" s="252">
        <f t="shared" si="13"/>
        <v>0</v>
      </c>
      <c r="Q46" s="253">
        <f t="shared" si="4"/>
        <v>0</v>
      </c>
      <c r="R46" s="259"/>
    </row>
    <row r="47" spans="1:18" x14ac:dyDescent="0.3">
      <c r="A47" s="258">
        <f>IF(F47="","", COUNTA($F$17:F47))</f>
        <v>26</v>
      </c>
      <c r="B47" s="7"/>
      <c r="C47" s="7"/>
      <c r="D47" s="8"/>
      <c r="E47" s="282" t="s">
        <v>122</v>
      </c>
      <c r="F47" s="284">
        <v>1</v>
      </c>
      <c r="G47" s="257">
        <v>0</v>
      </c>
      <c r="H47" s="265">
        <f t="shared" si="11"/>
        <v>1</v>
      </c>
      <c r="I47" s="264" t="s">
        <v>105</v>
      </c>
      <c r="J47" s="276" t="s">
        <v>90</v>
      </c>
      <c r="K47" s="276" t="s">
        <v>90</v>
      </c>
      <c r="L47" s="277">
        <v>0</v>
      </c>
      <c r="M47" s="252">
        <v>0</v>
      </c>
      <c r="N47" s="252">
        <v>0</v>
      </c>
      <c r="O47" s="252">
        <f t="shared" si="12"/>
        <v>0</v>
      </c>
      <c r="P47" s="252">
        <f t="shared" si="13"/>
        <v>0</v>
      </c>
      <c r="Q47" s="253">
        <f t="shared" si="4"/>
        <v>0</v>
      </c>
      <c r="R47" s="259"/>
    </row>
    <row r="48" spans="1:18" x14ac:dyDescent="0.3">
      <c r="A48" s="258">
        <f>IF(F48="","", COUNTA($F$17:F48))</f>
        <v>27</v>
      </c>
      <c r="B48" s="7"/>
      <c r="C48" s="7"/>
      <c r="D48" s="8"/>
      <c r="E48" s="282" t="s">
        <v>123</v>
      </c>
      <c r="F48" s="284">
        <v>1</v>
      </c>
      <c r="G48" s="257">
        <v>0</v>
      </c>
      <c r="H48" s="265">
        <f t="shared" si="11"/>
        <v>1</v>
      </c>
      <c r="I48" s="264" t="s">
        <v>105</v>
      </c>
      <c r="J48" s="276" t="s">
        <v>90</v>
      </c>
      <c r="K48" s="276" t="s">
        <v>90</v>
      </c>
      <c r="L48" s="277">
        <v>0</v>
      </c>
      <c r="M48" s="252">
        <v>0</v>
      </c>
      <c r="N48" s="252">
        <v>0</v>
      </c>
      <c r="O48" s="252">
        <f t="shared" si="12"/>
        <v>0</v>
      </c>
      <c r="P48" s="252">
        <f t="shared" si="13"/>
        <v>0</v>
      </c>
      <c r="Q48" s="253">
        <f t="shared" si="4"/>
        <v>0</v>
      </c>
      <c r="R48" s="259"/>
    </row>
    <row r="49" spans="1:18" ht="31.2" x14ac:dyDescent="0.3">
      <c r="A49" s="258">
        <f>IF(F49="","", COUNTA($F$17:F49))</f>
        <v>28</v>
      </c>
      <c r="B49" s="7"/>
      <c r="C49" s="7"/>
      <c r="D49" s="8"/>
      <c r="E49" s="282" t="s">
        <v>124</v>
      </c>
      <c r="F49" s="284">
        <v>1</v>
      </c>
      <c r="G49" s="270">
        <v>0</v>
      </c>
      <c r="H49" s="265">
        <v>1</v>
      </c>
      <c r="I49" s="271" t="s">
        <v>72</v>
      </c>
      <c r="J49" s="276" t="s">
        <v>90</v>
      </c>
      <c r="K49" s="276" t="s">
        <v>90</v>
      </c>
      <c r="L49" s="277">
        <v>0</v>
      </c>
      <c r="M49" s="252">
        <v>0</v>
      </c>
      <c r="N49" s="252">
        <v>0</v>
      </c>
      <c r="O49" s="252">
        <f>H49*M49</f>
        <v>0</v>
      </c>
      <c r="P49" s="252">
        <f>H49*N49</f>
        <v>0</v>
      </c>
      <c r="Q49" s="253">
        <f t="shared" si="4"/>
        <v>0</v>
      </c>
      <c r="R49" s="259"/>
    </row>
    <row r="50" spans="1:18" x14ac:dyDescent="0.3">
      <c r="A50" s="258">
        <f>IF(F50="","", COUNTA($F$17:F50))</f>
        <v>29</v>
      </c>
      <c r="B50" s="7"/>
      <c r="C50" s="7"/>
      <c r="D50" s="8"/>
      <c r="E50" s="282" t="s">
        <v>125</v>
      </c>
      <c r="F50" s="284">
        <v>1</v>
      </c>
      <c r="G50" s="257">
        <v>0</v>
      </c>
      <c r="H50" s="265">
        <f>F50+G50*F50</f>
        <v>1</v>
      </c>
      <c r="I50" s="264" t="s">
        <v>105</v>
      </c>
      <c r="J50" s="276" t="s">
        <v>90</v>
      </c>
      <c r="K50" s="276" t="s">
        <v>90</v>
      </c>
      <c r="L50" s="277">
        <v>0</v>
      </c>
      <c r="M50" s="252">
        <v>0</v>
      </c>
      <c r="N50" s="252">
        <v>0</v>
      </c>
      <c r="O50" s="252">
        <f>H50*M50</f>
        <v>0</v>
      </c>
      <c r="P50" s="252">
        <f>H50*N50</f>
        <v>0</v>
      </c>
      <c r="Q50" s="253">
        <f>O50+P50</f>
        <v>0</v>
      </c>
      <c r="R50" s="259"/>
    </row>
    <row r="51" spans="1:18" x14ac:dyDescent="0.3">
      <c r="A51" s="258">
        <f>IF(F51="","", COUNTA($F$17:F51))</f>
        <v>30</v>
      </c>
      <c r="B51" s="7"/>
      <c r="C51" s="7"/>
      <c r="D51" s="8"/>
      <c r="E51" s="282" t="s">
        <v>126</v>
      </c>
      <c r="F51" s="269">
        <v>54.241999999999997</v>
      </c>
      <c r="G51" s="270">
        <v>0.1</v>
      </c>
      <c r="H51" s="265">
        <f>G51*F51+F51</f>
        <v>59.666199999999996</v>
      </c>
      <c r="I51" s="271" t="s">
        <v>438</v>
      </c>
      <c r="J51" s="276" t="s">
        <v>90</v>
      </c>
      <c r="K51" s="276" t="s">
        <v>90</v>
      </c>
      <c r="L51" s="277">
        <v>0</v>
      </c>
      <c r="M51" s="252">
        <v>0</v>
      </c>
      <c r="N51" s="252">
        <v>0</v>
      </c>
      <c r="O51" s="252">
        <f>H51*M51</f>
        <v>0</v>
      </c>
      <c r="P51" s="252">
        <f>H51*N51</f>
        <v>0</v>
      </c>
      <c r="Q51" s="253">
        <f t="shared" ref="Q51" si="14">O51+P51</f>
        <v>0</v>
      </c>
      <c r="R51" s="259"/>
    </row>
    <row r="52" spans="1:18" x14ac:dyDescent="0.3">
      <c r="A52" s="258">
        <f>IF(F52="","", COUNTA($F$17:F52))</f>
        <v>31</v>
      </c>
      <c r="B52" s="7"/>
      <c r="C52" s="7"/>
      <c r="D52" s="8"/>
      <c r="E52" s="282" t="s">
        <v>127</v>
      </c>
      <c r="F52" s="269">
        <v>1</v>
      </c>
      <c r="G52" s="257">
        <v>0</v>
      </c>
      <c r="H52" s="265">
        <f t="shared" ref="H52:H53" si="15">F52+G52*F52</f>
        <v>1</v>
      </c>
      <c r="I52" s="264" t="s">
        <v>105</v>
      </c>
      <c r="J52" s="276" t="s">
        <v>90</v>
      </c>
      <c r="K52" s="276" t="s">
        <v>90</v>
      </c>
      <c r="L52" s="277">
        <v>0</v>
      </c>
      <c r="M52" s="252">
        <v>0</v>
      </c>
      <c r="N52" s="252">
        <v>0</v>
      </c>
      <c r="O52" s="252">
        <f t="shared" ref="O52:O53" si="16">H52*M52</f>
        <v>0</v>
      </c>
      <c r="P52" s="252">
        <f t="shared" ref="P52:P53" si="17">H52*N52</f>
        <v>0</v>
      </c>
      <c r="Q52" s="253">
        <f t="shared" si="4"/>
        <v>0</v>
      </c>
      <c r="R52" s="259"/>
    </row>
    <row r="53" spans="1:18" ht="31.2" x14ac:dyDescent="0.3">
      <c r="A53" s="258">
        <f>IF(F53="","", COUNTA($F$17:F53))</f>
        <v>32</v>
      </c>
      <c r="B53" s="7"/>
      <c r="C53" s="7"/>
      <c r="D53" s="8"/>
      <c r="E53" s="282" t="s">
        <v>128</v>
      </c>
      <c r="F53" s="269">
        <v>1</v>
      </c>
      <c r="G53" s="257">
        <v>0</v>
      </c>
      <c r="H53" s="265">
        <f t="shared" si="15"/>
        <v>1</v>
      </c>
      <c r="I53" s="264" t="s">
        <v>105</v>
      </c>
      <c r="J53" s="276" t="s">
        <v>90</v>
      </c>
      <c r="K53" s="276" t="s">
        <v>90</v>
      </c>
      <c r="L53" s="277">
        <v>0</v>
      </c>
      <c r="M53" s="252">
        <v>0</v>
      </c>
      <c r="N53" s="252">
        <v>0</v>
      </c>
      <c r="O53" s="252">
        <f t="shared" si="16"/>
        <v>0</v>
      </c>
      <c r="P53" s="252">
        <f t="shared" si="17"/>
        <v>0</v>
      </c>
      <c r="Q53" s="253">
        <f t="shared" si="4"/>
        <v>0</v>
      </c>
      <c r="R53" s="259"/>
    </row>
    <row r="54" spans="1:18" x14ac:dyDescent="0.3">
      <c r="A54" s="258">
        <f>IF(F54="","", COUNTA($F$17:F54))</f>
        <v>33</v>
      </c>
      <c r="B54" s="7"/>
      <c r="C54" s="7"/>
      <c r="D54" s="8"/>
      <c r="E54" s="282" t="s">
        <v>129</v>
      </c>
      <c r="F54" s="269">
        <v>28</v>
      </c>
      <c r="G54" s="270">
        <v>0</v>
      </c>
      <c r="H54" s="265">
        <v>28</v>
      </c>
      <c r="I54" s="271" t="s">
        <v>130</v>
      </c>
      <c r="J54" s="276" t="s">
        <v>90</v>
      </c>
      <c r="K54" s="276" t="s">
        <v>90</v>
      </c>
      <c r="L54" s="277">
        <v>0</v>
      </c>
      <c r="M54" s="252">
        <v>0</v>
      </c>
      <c r="N54" s="252">
        <v>0</v>
      </c>
      <c r="O54" s="252">
        <f>H54*M54</f>
        <v>0</v>
      </c>
      <c r="P54" s="252">
        <f>H54*N54</f>
        <v>0</v>
      </c>
      <c r="Q54" s="253">
        <f t="shared" si="4"/>
        <v>0</v>
      </c>
      <c r="R54" s="259"/>
    </row>
    <row r="55" spans="1:18" x14ac:dyDescent="0.3">
      <c r="A55" s="258">
        <f>IF(F55="","", COUNTA($F$17:F55))</f>
        <v>34</v>
      </c>
      <c r="B55" s="7"/>
      <c r="C55" s="7"/>
      <c r="D55" s="8"/>
      <c r="E55" s="282" t="s">
        <v>131</v>
      </c>
      <c r="F55" s="269">
        <v>22.5</v>
      </c>
      <c r="G55" s="270">
        <v>0.1</v>
      </c>
      <c r="H55" s="265">
        <f>F55+F55*G55</f>
        <v>24.75</v>
      </c>
      <c r="I55" s="271" t="s">
        <v>113</v>
      </c>
      <c r="J55" s="276" t="s">
        <v>90</v>
      </c>
      <c r="K55" s="276" t="s">
        <v>90</v>
      </c>
      <c r="L55" s="277">
        <v>0</v>
      </c>
      <c r="M55" s="252">
        <v>0</v>
      </c>
      <c r="N55" s="252">
        <v>0</v>
      </c>
      <c r="O55" s="252">
        <f>H55*M55</f>
        <v>0</v>
      </c>
      <c r="P55" s="252">
        <f>H55*N55</f>
        <v>0</v>
      </c>
      <c r="Q55" s="253">
        <f>O55+P55</f>
        <v>0</v>
      </c>
      <c r="R55" s="259"/>
    </row>
    <row r="56" spans="1:18" x14ac:dyDescent="0.3">
      <c r="A56" s="258">
        <f>IF(F56="","", COUNTA($F$17:F56))</f>
        <v>35</v>
      </c>
      <c r="B56" s="7"/>
      <c r="C56" s="7"/>
      <c r="D56" s="8"/>
      <c r="E56" s="282" t="s">
        <v>132</v>
      </c>
      <c r="F56" s="269">
        <v>1</v>
      </c>
      <c r="G56" s="270">
        <v>0</v>
      </c>
      <c r="H56" s="265">
        <v>1</v>
      </c>
      <c r="I56" s="271" t="s">
        <v>130</v>
      </c>
      <c r="J56" s="276" t="s">
        <v>90</v>
      </c>
      <c r="K56" s="276" t="s">
        <v>90</v>
      </c>
      <c r="L56" s="277">
        <v>0</v>
      </c>
      <c r="M56" s="252">
        <v>0</v>
      </c>
      <c r="N56" s="252">
        <v>0</v>
      </c>
      <c r="O56" s="252">
        <f>H56*M56</f>
        <v>0</v>
      </c>
      <c r="P56" s="252">
        <f>H56*N56</f>
        <v>0</v>
      </c>
      <c r="Q56" s="253">
        <f t="shared" si="4"/>
        <v>0</v>
      </c>
      <c r="R56" s="259"/>
    </row>
    <row r="57" spans="1:18" x14ac:dyDescent="0.3">
      <c r="A57" s="258">
        <f>IF(F57="","", COUNTA($F$17:F57))</f>
        <v>36</v>
      </c>
      <c r="B57" s="7"/>
      <c r="C57" s="7"/>
      <c r="D57" s="8"/>
      <c r="E57" s="282" t="s">
        <v>133</v>
      </c>
      <c r="F57" s="269">
        <v>1</v>
      </c>
      <c r="G57" s="270">
        <v>0</v>
      </c>
      <c r="H57" s="265">
        <v>1</v>
      </c>
      <c r="I57" s="271" t="s">
        <v>130</v>
      </c>
      <c r="J57" s="276" t="s">
        <v>90</v>
      </c>
      <c r="K57" s="276" t="s">
        <v>90</v>
      </c>
      <c r="L57" s="277">
        <v>0</v>
      </c>
      <c r="M57" s="252">
        <v>0</v>
      </c>
      <c r="N57" s="252">
        <v>0</v>
      </c>
      <c r="O57" s="252">
        <f>H57*M57</f>
        <v>0</v>
      </c>
      <c r="P57" s="252">
        <f>H57*N57</f>
        <v>0</v>
      </c>
      <c r="Q57" s="253">
        <f t="shared" si="4"/>
        <v>0</v>
      </c>
      <c r="R57" s="259"/>
    </row>
    <row r="58" spans="1:18" x14ac:dyDescent="0.3">
      <c r="A58" s="258">
        <f>IF(F58="","", COUNTA($F$17:F58))</f>
        <v>37</v>
      </c>
      <c r="B58" s="7"/>
      <c r="C58" s="7"/>
      <c r="D58" s="8"/>
      <c r="E58" s="282" t="s">
        <v>134</v>
      </c>
      <c r="F58" s="269">
        <v>2</v>
      </c>
      <c r="G58" s="257">
        <v>0</v>
      </c>
      <c r="H58" s="265">
        <f t="shared" ref="H58:H59" si="18">F58+G58*F58</f>
        <v>2</v>
      </c>
      <c r="I58" s="264" t="s">
        <v>105</v>
      </c>
      <c r="J58" s="276" t="s">
        <v>90</v>
      </c>
      <c r="K58" s="276" t="s">
        <v>90</v>
      </c>
      <c r="L58" s="277">
        <v>0</v>
      </c>
      <c r="M58" s="252">
        <v>0</v>
      </c>
      <c r="N58" s="252">
        <v>0</v>
      </c>
      <c r="O58" s="252">
        <f t="shared" ref="O58:O59" si="19">H58*M58</f>
        <v>0</v>
      </c>
      <c r="P58" s="252">
        <f t="shared" ref="P58:P59" si="20">H58*N58</f>
        <v>0</v>
      </c>
      <c r="Q58" s="253">
        <f t="shared" si="4"/>
        <v>0</v>
      </c>
      <c r="R58" s="259"/>
    </row>
    <row r="59" spans="1:18" x14ac:dyDescent="0.3">
      <c r="A59" s="258">
        <f>IF(F59="","", COUNTA($F$17:F59))</f>
        <v>38</v>
      </c>
      <c r="B59" s="7"/>
      <c r="C59" s="7"/>
      <c r="D59" s="8"/>
      <c r="E59" s="282" t="s">
        <v>135</v>
      </c>
      <c r="F59" s="269">
        <v>10</v>
      </c>
      <c r="G59" s="257">
        <v>0</v>
      </c>
      <c r="H59" s="265">
        <f t="shared" si="18"/>
        <v>10</v>
      </c>
      <c r="I59" s="264" t="s">
        <v>105</v>
      </c>
      <c r="J59" s="276" t="s">
        <v>90</v>
      </c>
      <c r="K59" s="276" t="s">
        <v>90</v>
      </c>
      <c r="L59" s="277">
        <v>0</v>
      </c>
      <c r="M59" s="252">
        <v>0</v>
      </c>
      <c r="N59" s="252">
        <v>0</v>
      </c>
      <c r="O59" s="252">
        <f t="shared" si="19"/>
        <v>0</v>
      </c>
      <c r="P59" s="252">
        <f t="shared" si="20"/>
        <v>0</v>
      </c>
      <c r="Q59" s="253">
        <f t="shared" si="4"/>
        <v>0</v>
      </c>
      <c r="R59" s="259"/>
    </row>
    <row r="60" spans="1:18" x14ac:dyDescent="0.3">
      <c r="A60" s="258">
        <f>IF(F60="","", COUNTA($F$17:F60))</f>
        <v>39</v>
      </c>
      <c r="B60" s="7"/>
      <c r="C60" s="7"/>
      <c r="D60" s="8"/>
      <c r="E60" s="282" t="s">
        <v>136</v>
      </c>
      <c r="F60" s="269">
        <v>1215.2</v>
      </c>
      <c r="G60" s="270">
        <v>0.1</v>
      </c>
      <c r="H60" s="265">
        <f>F60+F60*G60</f>
        <v>1336.72</v>
      </c>
      <c r="I60" s="271" t="s">
        <v>113</v>
      </c>
      <c r="J60" s="276" t="s">
        <v>90</v>
      </c>
      <c r="K60" s="276" t="s">
        <v>90</v>
      </c>
      <c r="L60" s="277">
        <v>0</v>
      </c>
      <c r="M60" s="252">
        <v>0</v>
      </c>
      <c r="N60" s="252">
        <v>0</v>
      </c>
      <c r="O60" s="252">
        <f>H60*M60</f>
        <v>0</v>
      </c>
      <c r="P60" s="252">
        <f>H60*N60</f>
        <v>0</v>
      </c>
      <c r="Q60" s="253">
        <f>O60+P60</f>
        <v>0</v>
      </c>
      <c r="R60" s="259"/>
    </row>
    <row r="61" spans="1:18" x14ac:dyDescent="0.3">
      <c r="A61" s="258">
        <f>IF(F61="","", COUNTA($F$17:F61))</f>
        <v>40</v>
      </c>
      <c r="B61" s="7"/>
      <c r="C61" s="7"/>
      <c r="D61" s="8"/>
      <c r="E61" s="282" t="s">
        <v>137</v>
      </c>
      <c r="F61" s="284">
        <v>1</v>
      </c>
      <c r="G61" s="257">
        <v>0</v>
      </c>
      <c r="H61" s="265">
        <f t="shared" ref="H61:H64" si="21">F61+G61*F61</f>
        <v>1</v>
      </c>
      <c r="I61" s="264" t="s">
        <v>105</v>
      </c>
      <c r="J61" s="276" t="s">
        <v>90</v>
      </c>
      <c r="K61" s="276" t="s">
        <v>90</v>
      </c>
      <c r="L61" s="277">
        <v>0</v>
      </c>
      <c r="M61" s="252">
        <v>0</v>
      </c>
      <c r="N61" s="252">
        <v>0</v>
      </c>
      <c r="O61" s="252">
        <f t="shared" ref="O61:O64" si="22">H61*M61</f>
        <v>0</v>
      </c>
      <c r="P61" s="252">
        <f t="shared" ref="P61:P64" si="23">H61*N61</f>
        <v>0</v>
      </c>
      <c r="Q61" s="253">
        <f t="shared" si="4"/>
        <v>0</v>
      </c>
      <c r="R61" s="259"/>
    </row>
    <row r="62" spans="1:18" x14ac:dyDescent="0.3">
      <c r="A62" s="258">
        <f>IF(F62="","", COUNTA($F$17:F62))</f>
        <v>41</v>
      </c>
      <c r="B62" s="7"/>
      <c r="C62" s="7"/>
      <c r="D62" s="8"/>
      <c r="E62" s="282" t="s">
        <v>138</v>
      </c>
      <c r="F62" s="284">
        <v>1</v>
      </c>
      <c r="G62" s="257">
        <v>0</v>
      </c>
      <c r="H62" s="265">
        <f>F62+G62*F62</f>
        <v>1</v>
      </c>
      <c r="I62" s="264" t="s">
        <v>105</v>
      </c>
      <c r="J62" s="276" t="s">
        <v>90</v>
      </c>
      <c r="K62" s="276" t="s">
        <v>90</v>
      </c>
      <c r="L62" s="277">
        <v>0</v>
      </c>
      <c r="M62" s="252">
        <v>0</v>
      </c>
      <c r="N62" s="252">
        <v>0</v>
      </c>
      <c r="O62" s="252">
        <f>H62*M62</f>
        <v>0</v>
      </c>
      <c r="P62" s="252">
        <f>H62*N62</f>
        <v>0</v>
      </c>
      <c r="Q62" s="253">
        <f>O62+P62</f>
        <v>0</v>
      </c>
      <c r="R62" s="259"/>
    </row>
    <row r="63" spans="1:18" x14ac:dyDescent="0.3">
      <c r="A63" s="258">
        <f>IF(F63="","", COUNTA($F$17:F63))</f>
        <v>42</v>
      </c>
      <c r="B63" s="7"/>
      <c r="C63" s="7"/>
      <c r="D63" s="8"/>
      <c r="E63" s="282" t="s">
        <v>139</v>
      </c>
      <c r="F63" s="284">
        <v>1</v>
      </c>
      <c r="G63" s="257">
        <v>0</v>
      </c>
      <c r="H63" s="265">
        <f t="shared" si="21"/>
        <v>1</v>
      </c>
      <c r="I63" s="264" t="s">
        <v>105</v>
      </c>
      <c r="J63" s="276" t="s">
        <v>90</v>
      </c>
      <c r="K63" s="276" t="s">
        <v>90</v>
      </c>
      <c r="L63" s="277">
        <v>0</v>
      </c>
      <c r="M63" s="252">
        <v>0</v>
      </c>
      <c r="N63" s="252">
        <v>0</v>
      </c>
      <c r="O63" s="252">
        <f t="shared" si="22"/>
        <v>0</v>
      </c>
      <c r="P63" s="252">
        <f t="shared" si="23"/>
        <v>0</v>
      </c>
      <c r="Q63" s="253">
        <f t="shared" si="4"/>
        <v>0</v>
      </c>
      <c r="R63" s="259"/>
    </row>
    <row r="64" spans="1:18" x14ac:dyDescent="0.3">
      <c r="A64" s="258">
        <f>IF(F64="","", COUNTA($F$17:F64))</f>
        <v>43</v>
      </c>
      <c r="B64" s="7"/>
      <c r="C64" s="7"/>
      <c r="D64" s="8"/>
      <c r="E64" s="282" t="s">
        <v>140</v>
      </c>
      <c r="F64" s="284">
        <v>2</v>
      </c>
      <c r="G64" s="257">
        <v>0</v>
      </c>
      <c r="H64" s="265">
        <f t="shared" si="21"/>
        <v>2</v>
      </c>
      <c r="I64" s="264" t="s">
        <v>105</v>
      </c>
      <c r="J64" s="276" t="s">
        <v>90</v>
      </c>
      <c r="K64" s="276" t="s">
        <v>90</v>
      </c>
      <c r="L64" s="277">
        <v>0</v>
      </c>
      <c r="M64" s="252">
        <v>0</v>
      </c>
      <c r="N64" s="252">
        <v>0</v>
      </c>
      <c r="O64" s="252">
        <f t="shared" si="22"/>
        <v>0</v>
      </c>
      <c r="P64" s="252">
        <f t="shared" si="23"/>
        <v>0</v>
      </c>
      <c r="Q64" s="253">
        <f t="shared" si="4"/>
        <v>0</v>
      </c>
      <c r="R64" s="259"/>
    </row>
    <row r="65" spans="1:18" x14ac:dyDescent="0.3">
      <c r="A65" s="258">
        <f>IF(F65="","", COUNTA($F$17:F65))</f>
        <v>44</v>
      </c>
      <c r="B65" s="7"/>
      <c r="C65" s="7"/>
      <c r="D65" s="8"/>
      <c r="E65" s="282" t="s">
        <v>141</v>
      </c>
      <c r="F65" s="269">
        <v>599.26900000000001</v>
      </c>
      <c r="G65" s="270">
        <v>0.1</v>
      </c>
      <c r="H65" s="265">
        <f>F65+F65*G65</f>
        <v>659.19590000000005</v>
      </c>
      <c r="I65" s="271" t="s">
        <v>113</v>
      </c>
      <c r="J65" s="276" t="s">
        <v>90</v>
      </c>
      <c r="K65" s="276" t="s">
        <v>90</v>
      </c>
      <c r="L65" s="277">
        <v>0</v>
      </c>
      <c r="M65" s="252">
        <v>0</v>
      </c>
      <c r="N65" s="252">
        <v>0</v>
      </c>
      <c r="O65" s="252">
        <f>H65*M65</f>
        <v>0</v>
      </c>
      <c r="P65" s="252">
        <f>H65*N65</f>
        <v>0</v>
      </c>
      <c r="Q65" s="253">
        <f>O65+P65</f>
        <v>0</v>
      </c>
      <c r="R65" s="259"/>
    </row>
    <row r="66" spans="1:18" x14ac:dyDescent="0.3">
      <c r="A66" s="258">
        <f>IF(F66="","", COUNTA($F$17:F66))</f>
        <v>45</v>
      </c>
      <c r="B66" s="7"/>
      <c r="C66" s="7"/>
      <c r="D66" s="8"/>
      <c r="E66" s="282" t="s">
        <v>142</v>
      </c>
      <c r="F66" s="269">
        <v>1</v>
      </c>
      <c r="G66" s="257">
        <v>0</v>
      </c>
      <c r="H66" s="265">
        <f t="shared" ref="H66:H67" si="24">F66+G66*F66</f>
        <v>1</v>
      </c>
      <c r="I66" s="264" t="s">
        <v>105</v>
      </c>
      <c r="J66" s="276" t="s">
        <v>90</v>
      </c>
      <c r="K66" s="276" t="s">
        <v>90</v>
      </c>
      <c r="L66" s="277">
        <v>0</v>
      </c>
      <c r="M66" s="252">
        <v>0</v>
      </c>
      <c r="N66" s="252">
        <v>0</v>
      </c>
      <c r="O66" s="252">
        <f t="shared" ref="O66:O67" si="25">H66*M66</f>
        <v>0</v>
      </c>
      <c r="P66" s="252">
        <f t="shared" ref="P66:P67" si="26">H66*N66</f>
        <v>0</v>
      </c>
      <c r="Q66" s="253">
        <f t="shared" si="4"/>
        <v>0</v>
      </c>
      <c r="R66" s="259"/>
    </row>
    <row r="67" spans="1:18" x14ac:dyDescent="0.3">
      <c r="A67" s="258">
        <f>IF(F67="","", COUNTA($F$17:F67))</f>
        <v>46</v>
      </c>
      <c r="B67" s="7"/>
      <c r="C67" s="7"/>
      <c r="D67" s="8"/>
      <c r="E67" s="282" t="s">
        <v>143</v>
      </c>
      <c r="F67" s="269">
        <v>1</v>
      </c>
      <c r="G67" s="257">
        <v>0</v>
      </c>
      <c r="H67" s="265">
        <f t="shared" si="24"/>
        <v>1</v>
      </c>
      <c r="I67" s="264" t="s">
        <v>105</v>
      </c>
      <c r="J67" s="276" t="s">
        <v>90</v>
      </c>
      <c r="K67" s="276" t="s">
        <v>90</v>
      </c>
      <c r="L67" s="277">
        <v>0</v>
      </c>
      <c r="M67" s="252">
        <v>0</v>
      </c>
      <c r="N67" s="252">
        <v>0</v>
      </c>
      <c r="O67" s="252">
        <f t="shared" si="25"/>
        <v>0</v>
      </c>
      <c r="P67" s="252">
        <f t="shared" si="26"/>
        <v>0</v>
      </c>
      <c r="Q67" s="253">
        <f t="shared" si="4"/>
        <v>0</v>
      </c>
      <c r="R67" s="259"/>
    </row>
    <row r="68" spans="1:18" x14ac:dyDescent="0.3">
      <c r="A68" s="258">
        <f>IF(F68="","", COUNTA($F$17:F68))</f>
        <v>47</v>
      </c>
      <c r="B68" s="7"/>
      <c r="C68" s="7"/>
      <c r="D68" s="8"/>
      <c r="E68" s="282" t="s">
        <v>144</v>
      </c>
      <c r="F68" s="269">
        <v>29</v>
      </c>
      <c r="G68" s="270">
        <v>0.1</v>
      </c>
      <c r="H68" s="265">
        <f>F68+F68*G68</f>
        <v>31.9</v>
      </c>
      <c r="I68" s="271" t="s">
        <v>113</v>
      </c>
      <c r="J68" s="276" t="s">
        <v>90</v>
      </c>
      <c r="K68" s="276" t="s">
        <v>90</v>
      </c>
      <c r="L68" s="277">
        <v>0</v>
      </c>
      <c r="M68" s="252">
        <v>0</v>
      </c>
      <c r="N68" s="252">
        <v>0</v>
      </c>
      <c r="O68" s="252">
        <f>H68*M68</f>
        <v>0</v>
      </c>
      <c r="P68" s="252">
        <f>H68*N68</f>
        <v>0</v>
      </c>
      <c r="Q68" s="253">
        <f>O68+P68</f>
        <v>0</v>
      </c>
      <c r="R68" s="259"/>
    </row>
    <row r="69" spans="1:18" x14ac:dyDescent="0.3">
      <c r="A69" s="258">
        <f>IF(F69="","", COUNTA($F$17:F69))</f>
        <v>48</v>
      </c>
      <c r="B69" s="7"/>
      <c r="C69" s="7"/>
      <c r="D69" s="8"/>
      <c r="E69" s="282" t="s">
        <v>145</v>
      </c>
      <c r="F69" s="269">
        <v>1</v>
      </c>
      <c r="G69" s="257">
        <v>0</v>
      </c>
      <c r="H69" s="265">
        <f t="shared" ref="H69:H70" si="27">F69+G69*F69</f>
        <v>1</v>
      </c>
      <c r="I69" s="264" t="s">
        <v>105</v>
      </c>
      <c r="J69" s="276" t="s">
        <v>90</v>
      </c>
      <c r="K69" s="276" t="s">
        <v>90</v>
      </c>
      <c r="L69" s="277">
        <v>0</v>
      </c>
      <c r="M69" s="252">
        <v>0</v>
      </c>
      <c r="N69" s="252">
        <v>0</v>
      </c>
      <c r="O69" s="252">
        <f t="shared" ref="O69:O70" si="28">H69*M69</f>
        <v>0</v>
      </c>
      <c r="P69" s="252">
        <f t="shared" ref="P69:P70" si="29">H69*N69</f>
        <v>0</v>
      </c>
      <c r="Q69" s="253">
        <f t="shared" si="4"/>
        <v>0</v>
      </c>
      <c r="R69" s="259"/>
    </row>
    <row r="70" spans="1:18" x14ac:dyDescent="0.3">
      <c r="A70" s="258">
        <f>IF(F70="","", COUNTA($F$17:F70))</f>
        <v>49</v>
      </c>
      <c r="B70" s="7"/>
      <c r="C70" s="7"/>
      <c r="D70" s="8"/>
      <c r="E70" s="282" t="s">
        <v>146</v>
      </c>
      <c r="F70" s="269">
        <v>1</v>
      </c>
      <c r="G70" s="257">
        <v>0</v>
      </c>
      <c r="H70" s="265">
        <f t="shared" si="27"/>
        <v>1</v>
      </c>
      <c r="I70" s="264" t="s">
        <v>105</v>
      </c>
      <c r="J70" s="276" t="s">
        <v>90</v>
      </c>
      <c r="K70" s="276" t="s">
        <v>90</v>
      </c>
      <c r="L70" s="277">
        <v>0</v>
      </c>
      <c r="M70" s="252">
        <v>0</v>
      </c>
      <c r="N70" s="252">
        <v>0</v>
      </c>
      <c r="O70" s="252">
        <f t="shared" si="28"/>
        <v>0</v>
      </c>
      <c r="P70" s="252">
        <f t="shared" si="29"/>
        <v>0</v>
      </c>
      <c r="Q70" s="253">
        <f t="shared" si="4"/>
        <v>0</v>
      </c>
      <c r="R70" s="259"/>
    </row>
    <row r="71" spans="1:18" ht="31.2" x14ac:dyDescent="0.3">
      <c r="A71" s="258">
        <f>IF(F71="","", COUNTA($F$17:F71))</f>
        <v>50</v>
      </c>
      <c r="B71" s="7"/>
      <c r="C71" s="7"/>
      <c r="D71" s="8"/>
      <c r="E71" s="282" t="s">
        <v>147</v>
      </c>
      <c r="F71" s="269">
        <v>1261.5999999999999</v>
      </c>
      <c r="G71" s="270">
        <v>0.1</v>
      </c>
      <c r="H71" s="265">
        <f>F71+F71*G71</f>
        <v>1387.76</v>
      </c>
      <c r="I71" s="271" t="s">
        <v>113</v>
      </c>
      <c r="J71" s="276" t="s">
        <v>90</v>
      </c>
      <c r="K71" s="276" t="s">
        <v>90</v>
      </c>
      <c r="L71" s="277">
        <v>0</v>
      </c>
      <c r="M71" s="252">
        <v>0</v>
      </c>
      <c r="N71" s="252">
        <v>0</v>
      </c>
      <c r="O71" s="252">
        <f>H71*M71</f>
        <v>0</v>
      </c>
      <c r="P71" s="252">
        <f>H71*N71</f>
        <v>0</v>
      </c>
      <c r="Q71" s="253">
        <f>O71+P71</f>
        <v>0</v>
      </c>
      <c r="R71" s="259"/>
    </row>
    <row r="72" spans="1:18" x14ac:dyDescent="0.3">
      <c r="A72" s="258">
        <f>IF(F72="","", COUNTA($F$17:F72))</f>
        <v>51</v>
      </c>
      <c r="B72" s="7"/>
      <c r="C72" s="7"/>
      <c r="D72" s="8"/>
      <c r="E72" s="282" t="s">
        <v>148</v>
      </c>
      <c r="F72" s="269">
        <v>1</v>
      </c>
      <c r="G72" s="257">
        <v>0</v>
      </c>
      <c r="H72" s="265">
        <f>F72+G72*F72</f>
        <v>1</v>
      </c>
      <c r="I72" s="264" t="s">
        <v>105</v>
      </c>
      <c r="J72" s="276" t="s">
        <v>90</v>
      </c>
      <c r="K72" s="276" t="s">
        <v>90</v>
      </c>
      <c r="L72" s="277">
        <v>0</v>
      </c>
      <c r="M72" s="252">
        <v>0</v>
      </c>
      <c r="N72" s="252">
        <v>0</v>
      </c>
      <c r="O72" s="252">
        <f>H72*M72</f>
        <v>0</v>
      </c>
      <c r="P72" s="252">
        <f>H72*N72</f>
        <v>0</v>
      </c>
      <c r="Q72" s="253">
        <f>O72+P72</f>
        <v>0</v>
      </c>
      <c r="R72" s="259"/>
    </row>
    <row r="73" spans="1:18" x14ac:dyDescent="0.3">
      <c r="A73" s="258">
        <f>IF(F73="","", COUNTA($F$17:F73))</f>
        <v>52</v>
      </c>
      <c r="B73" s="7"/>
      <c r="C73" s="7"/>
      <c r="D73" s="8"/>
      <c r="E73" s="282" t="s">
        <v>149</v>
      </c>
      <c r="F73" s="269">
        <v>1</v>
      </c>
      <c r="G73" s="257">
        <v>0</v>
      </c>
      <c r="H73" s="265">
        <f t="shared" ref="H73:H74" si="30">F73+G73*F73</f>
        <v>1</v>
      </c>
      <c r="I73" s="264" t="s">
        <v>105</v>
      </c>
      <c r="J73" s="276" t="s">
        <v>90</v>
      </c>
      <c r="K73" s="276" t="s">
        <v>90</v>
      </c>
      <c r="L73" s="277">
        <v>0</v>
      </c>
      <c r="M73" s="252">
        <v>0</v>
      </c>
      <c r="N73" s="252">
        <v>0</v>
      </c>
      <c r="O73" s="252">
        <f t="shared" ref="O73:O74" si="31">H73*M73</f>
        <v>0</v>
      </c>
      <c r="P73" s="252">
        <f t="shared" ref="P73:P74" si="32">H73*N73</f>
        <v>0</v>
      </c>
      <c r="Q73" s="253">
        <f t="shared" ref="Q73:Q74" si="33">O73+P73</f>
        <v>0</v>
      </c>
      <c r="R73" s="259"/>
    </row>
    <row r="74" spans="1:18" x14ac:dyDescent="0.3">
      <c r="A74" s="258">
        <f>IF(F74="","", COUNTA($F$17:F74))</f>
        <v>53</v>
      </c>
      <c r="B74" s="7"/>
      <c r="C74" s="7"/>
      <c r="D74" s="8"/>
      <c r="E74" s="282" t="s">
        <v>150</v>
      </c>
      <c r="F74" s="269">
        <v>1</v>
      </c>
      <c r="G74" s="257">
        <v>0</v>
      </c>
      <c r="H74" s="265">
        <f t="shared" si="30"/>
        <v>1</v>
      </c>
      <c r="I74" s="264" t="s">
        <v>105</v>
      </c>
      <c r="J74" s="276" t="s">
        <v>90</v>
      </c>
      <c r="K74" s="276" t="s">
        <v>90</v>
      </c>
      <c r="L74" s="277">
        <v>0</v>
      </c>
      <c r="M74" s="252">
        <v>0</v>
      </c>
      <c r="N74" s="252">
        <v>0</v>
      </c>
      <c r="O74" s="252">
        <f t="shared" si="31"/>
        <v>0</v>
      </c>
      <c r="P74" s="252">
        <f t="shared" si="32"/>
        <v>0</v>
      </c>
      <c r="Q74" s="253">
        <f t="shared" si="33"/>
        <v>0</v>
      </c>
      <c r="R74" s="259"/>
    </row>
    <row r="75" spans="1:18" ht="31.2" x14ac:dyDescent="0.3">
      <c r="A75" s="258">
        <f>IF(F75="","", COUNTA($F$17:F75))</f>
        <v>54</v>
      </c>
      <c r="B75" s="7"/>
      <c r="C75" s="7"/>
      <c r="D75" s="8"/>
      <c r="E75" s="282" t="s">
        <v>151</v>
      </c>
      <c r="F75" s="269">
        <v>1822.6559999999999</v>
      </c>
      <c r="G75" s="270">
        <v>0.1</v>
      </c>
      <c r="H75" s="265">
        <f>F75+F75*G75</f>
        <v>2004.9215999999999</v>
      </c>
      <c r="I75" s="271" t="s">
        <v>113</v>
      </c>
      <c r="J75" s="276" t="s">
        <v>90</v>
      </c>
      <c r="K75" s="276" t="s">
        <v>90</v>
      </c>
      <c r="L75" s="277">
        <v>0</v>
      </c>
      <c r="M75" s="252">
        <v>0</v>
      </c>
      <c r="N75" s="252">
        <v>0</v>
      </c>
      <c r="O75" s="252">
        <f>H75*M75</f>
        <v>0</v>
      </c>
      <c r="P75" s="252">
        <f>H75*N75</f>
        <v>0</v>
      </c>
      <c r="Q75" s="253">
        <f>O75+P75</f>
        <v>0</v>
      </c>
      <c r="R75" s="259"/>
    </row>
    <row r="76" spans="1:18" x14ac:dyDescent="0.3">
      <c r="A76" s="258">
        <f>IF(F76="","", COUNTA($F$17:F76))</f>
        <v>55</v>
      </c>
      <c r="B76" s="7"/>
      <c r="C76" s="7"/>
      <c r="D76" s="8"/>
      <c r="E76" s="282" t="s">
        <v>152</v>
      </c>
      <c r="F76" s="284">
        <v>1</v>
      </c>
      <c r="G76" s="257">
        <v>0</v>
      </c>
      <c r="H76" s="265">
        <f>F76+G76*F76</f>
        <v>1</v>
      </c>
      <c r="I76" s="264" t="s">
        <v>105</v>
      </c>
      <c r="J76" s="276" t="s">
        <v>90</v>
      </c>
      <c r="K76" s="276" t="s">
        <v>90</v>
      </c>
      <c r="L76" s="277">
        <v>0</v>
      </c>
      <c r="M76" s="252">
        <v>0</v>
      </c>
      <c r="N76" s="252">
        <v>0</v>
      </c>
      <c r="O76" s="252">
        <f>H76*M76</f>
        <v>0</v>
      </c>
      <c r="P76" s="252">
        <f>H76*N76</f>
        <v>0</v>
      </c>
      <c r="Q76" s="253">
        <f>O76+P76</f>
        <v>0</v>
      </c>
      <c r="R76" s="259"/>
    </row>
    <row r="77" spans="1:18" x14ac:dyDescent="0.3">
      <c r="A77" s="258">
        <f>IF(F77="","", COUNTA($F$17:F77))</f>
        <v>56</v>
      </c>
      <c r="B77" s="7"/>
      <c r="C77" s="7"/>
      <c r="D77" s="8"/>
      <c r="E77" s="282" t="s">
        <v>153</v>
      </c>
      <c r="F77" s="284">
        <v>1</v>
      </c>
      <c r="G77" s="270">
        <v>0</v>
      </c>
      <c r="H77" s="265">
        <v>1</v>
      </c>
      <c r="I77" s="271" t="s">
        <v>72</v>
      </c>
      <c r="J77" s="276" t="s">
        <v>90</v>
      </c>
      <c r="K77" s="276" t="s">
        <v>90</v>
      </c>
      <c r="L77" s="277">
        <v>0</v>
      </c>
      <c r="M77" s="252">
        <v>0</v>
      </c>
      <c r="N77" s="252">
        <v>0</v>
      </c>
      <c r="O77" s="252">
        <f>H77*M77</f>
        <v>0</v>
      </c>
      <c r="P77" s="252">
        <f>H77*N77</f>
        <v>0</v>
      </c>
      <c r="Q77" s="253">
        <f>O77+P77</f>
        <v>0</v>
      </c>
      <c r="R77" s="259"/>
    </row>
    <row r="78" spans="1:18" x14ac:dyDescent="0.3">
      <c r="A78" s="74"/>
      <c r="B78" s="7"/>
      <c r="C78" s="7"/>
      <c r="D78" s="8"/>
      <c r="E78" s="82"/>
      <c r="F78" s="10"/>
      <c r="G78" s="10"/>
      <c r="H78" s="11"/>
      <c r="I78" s="10"/>
      <c r="J78" s="10"/>
      <c r="K78" s="252"/>
      <c r="L78" s="10"/>
      <c r="M78" s="12"/>
      <c r="N78" s="12"/>
      <c r="O78" s="12"/>
      <c r="P78" s="12"/>
      <c r="Q78" s="13"/>
      <c r="R78" s="76"/>
    </row>
    <row r="79" spans="1:18" ht="17.399999999999999" x14ac:dyDescent="0.3">
      <c r="A79" s="77"/>
      <c r="B79" s="14"/>
      <c r="C79" s="14"/>
      <c r="D79" s="15"/>
      <c r="E79" s="329" t="s">
        <v>18</v>
      </c>
      <c r="F79" s="16"/>
      <c r="G79" s="16"/>
      <c r="H79" s="17"/>
      <c r="I79" s="16"/>
      <c r="J79" s="16"/>
      <c r="K79" s="329">
        <f>SUM(K31:K78)</f>
        <v>0</v>
      </c>
      <c r="L79" s="16"/>
      <c r="M79" s="95"/>
      <c r="N79" s="95"/>
      <c r="O79" s="330">
        <f>SUM(O31:O78)</f>
        <v>0</v>
      </c>
      <c r="P79" s="330">
        <f>SUM(P31:P78)</f>
        <v>0</v>
      </c>
      <c r="Q79" s="96"/>
      <c r="R79" s="330">
        <f>SUM(Q31:Q78)</f>
        <v>0</v>
      </c>
    </row>
    <row r="80" spans="1:18" x14ac:dyDescent="0.3">
      <c r="A80" s="78"/>
      <c r="B80" s="20"/>
      <c r="C80" s="20"/>
      <c r="D80" s="21"/>
      <c r="E80" s="22"/>
      <c r="F80" s="23"/>
      <c r="G80" s="23"/>
      <c r="H80" s="24"/>
      <c r="I80" s="23"/>
      <c r="J80" s="23"/>
      <c r="K80" s="255"/>
      <c r="L80" s="23"/>
      <c r="M80" s="25"/>
      <c r="N80" s="25"/>
      <c r="O80" s="25"/>
      <c r="P80" s="25"/>
      <c r="Q80" s="26"/>
      <c r="R80" s="79"/>
    </row>
    <row r="81" spans="1:18" ht="17.399999999999999" x14ac:dyDescent="0.3">
      <c r="A81" s="72" t="str">
        <f>IF(F81="","", COUNTA($F$29:F81))</f>
        <v/>
      </c>
      <c r="B81" s="2"/>
      <c r="C81" s="2"/>
      <c r="D81" s="3">
        <v>30000</v>
      </c>
      <c r="E81" s="4" t="s">
        <v>19</v>
      </c>
      <c r="F81" s="4"/>
      <c r="G81" s="4"/>
      <c r="H81" s="4"/>
      <c r="I81" s="5"/>
      <c r="J81" s="5"/>
      <c r="K81" s="251"/>
      <c r="L81" s="5"/>
      <c r="M81" s="5"/>
      <c r="N81" s="5"/>
      <c r="O81" s="5"/>
      <c r="P81" s="5"/>
      <c r="Q81" s="6"/>
      <c r="R81" s="73"/>
    </row>
    <row r="82" spans="1:18" s="94" customFormat="1" x14ac:dyDescent="0.3">
      <c r="A82" s="258"/>
      <c r="B82" s="27"/>
      <c r="C82" s="27"/>
      <c r="D82" s="28"/>
      <c r="E82" s="327" t="s">
        <v>1179</v>
      </c>
      <c r="F82" s="310"/>
      <c r="G82" s="310"/>
      <c r="H82" s="325"/>
      <c r="I82" s="310"/>
      <c r="J82" s="310"/>
      <c r="K82" s="311"/>
      <c r="L82" s="310"/>
      <c r="M82" s="311"/>
      <c r="N82" s="311"/>
      <c r="O82" s="311"/>
      <c r="P82" s="311"/>
      <c r="Q82" s="312"/>
      <c r="R82" s="317"/>
    </row>
    <row r="83" spans="1:18" s="94" customFormat="1" ht="78" x14ac:dyDescent="0.3">
      <c r="A83" s="258"/>
      <c r="B83" s="27"/>
      <c r="C83" s="27"/>
      <c r="D83" s="28"/>
      <c r="E83" s="318" t="s">
        <v>1180</v>
      </c>
      <c r="F83" s="319">
        <v>32.68</v>
      </c>
      <c r="G83" s="270">
        <v>0.1</v>
      </c>
      <c r="H83" s="323">
        <f>G83*F83+F83</f>
        <v>35.948</v>
      </c>
      <c r="I83" s="271" t="s">
        <v>155</v>
      </c>
      <c r="J83" s="276" t="s">
        <v>90</v>
      </c>
      <c r="K83" s="276" t="s">
        <v>90</v>
      </c>
      <c r="L83" s="277">
        <v>0</v>
      </c>
      <c r="M83" s="301">
        <v>0</v>
      </c>
      <c r="N83" s="301">
        <v>0</v>
      </c>
      <c r="O83" s="301">
        <f t="shared" ref="O83" si="34">H83*M83</f>
        <v>0</v>
      </c>
      <c r="P83" s="301">
        <f t="shared" ref="P83" si="35">H83*N83</f>
        <v>0</v>
      </c>
      <c r="Q83" s="302">
        <f t="shared" ref="Q83" si="36">O83+P83</f>
        <v>0</v>
      </c>
      <c r="R83" s="316"/>
    </row>
    <row r="84" spans="1:18" s="250" customFormat="1" x14ac:dyDescent="0.3">
      <c r="A84" s="258"/>
      <c r="B84" s="211"/>
      <c r="C84" s="211"/>
      <c r="D84" s="212"/>
      <c r="E84" s="327" t="s">
        <v>1181</v>
      </c>
      <c r="F84" s="310"/>
      <c r="G84" s="310"/>
      <c r="H84" s="325"/>
      <c r="I84" s="310"/>
      <c r="J84" s="310"/>
      <c r="K84" s="311"/>
      <c r="L84" s="310"/>
      <c r="M84" s="311"/>
      <c r="N84" s="311"/>
      <c r="O84" s="311"/>
      <c r="P84" s="311"/>
      <c r="Q84" s="312"/>
      <c r="R84" s="317"/>
    </row>
    <row r="85" spans="1:18" s="250" customFormat="1" ht="46.8" x14ac:dyDescent="0.3">
      <c r="A85" s="258"/>
      <c r="B85" s="211"/>
      <c r="C85" s="211"/>
      <c r="D85" s="212"/>
      <c r="E85" s="318" t="s">
        <v>1182</v>
      </c>
      <c r="F85" s="319">
        <v>8</v>
      </c>
      <c r="G85" s="270">
        <v>0.1</v>
      </c>
      <c r="H85" s="323">
        <f t="shared" ref="H85:H89" si="37">G85*F85+F85</f>
        <v>8.8000000000000007</v>
      </c>
      <c r="I85" s="271" t="s">
        <v>155</v>
      </c>
      <c r="J85" s="276" t="s">
        <v>90</v>
      </c>
      <c r="K85" s="276" t="s">
        <v>90</v>
      </c>
      <c r="L85" s="277">
        <v>0</v>
      </c>
      <c r="M85" s="301">
        <v>0</v>
      </c>
      <c r="N85" s="301">
        <v>0</v>
      </c>
      <c r="O85" s="301">
        <f t="shared" ref="O85:O89" si="38">H85*M85</f>
        <v>0</v>
      </c>
      <c r="P85" s="301">
        <f t="shared" ref="P85:P89" si="39">H85*N85</f>
        <v>0</v>
      </c>
      <c r="Q85" s="302">
        <f t="shared" ref="Q85:Q89" si="40">O85+P85</f>
        <v>0</v>
      </c>
      <c r="R85" s="316"/>
    </row>
    <row r="86" spans="1:18" s="250" customFormat="1" ht="46.8" x14ac:dyDescent="0.3">
      <c r="A86" s="258"/>
      <c r="B86" s="211"/>
      <c r="C86" s="211"/>
      <c r="D86" s="212"/>
      <c r="E86" s="318" t="s">
        <v>1183</v>
      </c>
      <c r="F86" s="319">
        <v>0.88888888888888884</v>
      </c>
      <c r="G86" s="270">
        <v>0.1</v>
      </c>
      <c r="H86" s="323">
        <f t="shared" si="37"/>
        <v>0.97777777777777775</v>
      </c>
      <c r="I86" s="271" t="s">
        <v>155</v>
      </c>
      <c r="J86" s="276" t="s">
        <v>90</v>
      </c>
      <c r="K86" s="276" t="s">
        <v>90</v>
      </c>
      <c r="L86" s="277">
        <v>0</v>
      </c>
      <c r="M86" s="301">
        <v>0</v>
      </c>
      <c r="N86" s="301">
        <v>0</v>
      </c>
      <c r="O86" s="301">
        <f t="shared" si="38"/>
        <v>0</v>
      </c>
      <c r="P86" s="301">
        <f t="shared" si="39"/>
        <v>0</v>
      </c>
      <c r="Q86" s="302">
        <f t="shared" si="40"/>
        <v>0</v>
      </c>
      <c r="R86" s="316"/>
    </row>
    <row r="87" spans="1:18" s="250" customFormat="1" ht="46.8" x14ac:dyDescent="0.3">
      <c r="A87" s="258"/>
      <c r="B87" s="211"/>
      <c r="C87" s="211"/>
      <c r="D87" s="212"/>
      <c r="E87" s="318" t="s">
        <v>1184</v>
      </c>
      <c r="F87" s="319">
        <v>161.18518518518519</v>
      </c>
      <c r="G87" s="270">
        <v>0.1</v>
      </c>
      <c r="H87" s="323">
        <f t="shared" si="37"/>
        <v>177.30370370370372</v>
      </c>
      <c r="I87" s="271" t="s">
        <v>155</v>
      </c>
      <c r="J87" s="276" t="s">
        <v>90</v>
      </c>
      <c r="K87" s="276" t="s">
        <v>90</v>
      </c>
      <c r="L87" s="277">
        <v>0</v>
      </c>
      <c r="M87" s="301">
        <v>0</v>
      </c>
      <c r="N87" s="301">
        <v>0</v>
      </c>
      <c r="O87" s="301">
        <f t="shared" si="38"/>
        <v>0</v>
      </c>
      <c r="P87" s="301">
        <f t="shared" si="39"/>
        <v>0</v>
      </c>
      <c r="Q87" s="302">
        <f t="shared" si="40"/>
        <v>0</v>
      </c>
      <c r="R87" s="316"/>
    </row>
    <row r="88" spans="1:18" s="250" customFormat="1" ht="46.8" x14ac:dyDescent="0.3">
      <c r="A88" s="258"/>
      <c r="B88" s="211"/>
      <c r="C88" s="211"/>
      <c r="D88" s="212"/>
      <c r="E88" s="318" t="s">
        <v>1185</v>
      </c>
      <c r="F88" s="319">
        <v>198</v>
      </c>
      <c r="G88" s="270">
        <v>0.1</v>
      </c>
      <c r="H88" s="323">
        <f t="shared" si="37"/>
        <v>217.8</v>
      </c>
      <c r="I88" s="271" t="s">
        <v>155</v>
      </c>
      <c r="J88" s="276" t="s">
        <v>90</v>
      </c>
      <c r="K88" s="276" t="s">
        <v>90</v>
      </c>
      <c r="L88" s="277">
        <v>0</v>
      </c>
      <c r="M88" s="301">
        <v>0</v>
      </c>
      <c r="N88" s="301">
        <v>0</v>
      </c>
      <c r="O88" s="301">
        <f t="shared" si="38"/>
        <v>0</v>
      </c>
      <c r="P88" s="301">
        <f t="shared" si="39"/>
        <v>0</v>
      </c>
      <c r="Q88" s="302">
        <f t="shared" si="40"/>
        <v>0</v>
      </c>
      <c r="R88" s="316"/>
    </row>
    <row r="89" spans="1:18" s="250" customFormat="1" ht="46.8" x14ac:dyDescent="0.3">
      <c r="A89" s="258"/>
      <c r="B89" s="211"/>
      <c r="C89" s="211"/>
      <c r="D89" s="212"/>
      <c r="E89" s="318" t="s">
        <v>1186</v>
      </c>
      <c r="F89" s="319">
        <v>88.888888888888886</v>
      </c>
      <c r="G89" s="270">
        <v>0.1</v>
      </c>
      <c r="H89" s="323">
        <f t="shared" si="37"/>
        <v>97.777777777777771</v>
      </c>
      <c r="I89" s="271" t="s">
        <v>155</v>
      </c>
      <c r="J89" s="276" t="s">
        <v>90</v>
      </c>
      <c r="K89" s="276" t="s">
        <v>90</v>
      </c>
      <c r="L89" s="277">
        <v>0</v>
      </c>
      <c r="M89" s="301">
        <v>0</v>
      </c>
      <c r="N89" s="301">
        <v>0</v>
      </c>
      <c r="O89" s="301">
        <f t="shared" si="38"/>
        <v>0</v>
      </c>
      <c r="P89" s="301">
        <f t="shared" si="39"/>
        <v>0</v>
      </c>
      <c r="Q89" s="302">
        <f t="shared" si="40"/>
        <v>0</v>
      </c>
      <c r="R89" s="316"/>
    </row>
    <row r="90" spans="1:18" s="250" customFormat="1" x14ac:dyDescent="0.3">
      <c r="A90" s="258"/>
      <c r="B90" s="211"/>
      <c r="C90" s="211"/>
      <c r="D90" s="212"/>
      <c r="E90" s="327" t="s">
        <v>1187</v>
      </c>
      <c r="F90" s="310"/>
      <c r="G90" s="310"/>
      <c r="H90" s="325"/>
      <c r="I90" s="310"/>
      <c r="J90" s="310"/>
      <c r="K90" s="311"/>
      <c r="L90" s="310"/>
      <c r="M90" s="311"/>
      <c r="N90" s="311"/>
      <c r="O90" s="311"/>
      <c r="P90" s="311"/>
      <c r="Q90" s="312"/>
      <c r="R90" s="317"/>
    </row>
    <row r="91" spans="1:18" s="250" customFormat="1" ht="46.8" x14ac:dyDescent="0.3">
      <c r="A91" s="258"/>
      <c r="B91" s="211"/>
      <c r="C91" s="211"/>
      <c r="D91" s="212"/>
      <c r="E91" s="318" t="s">
        <v>1188</v>
      </c>
      <c r="F91" s="319">
        <v>3.8518518518518516</v>
      </c>
      <c r="G91" s="270">
        <v>0.1</v>
      </c>
      <c r="H91" s="323">
        <f t="shared" ref="H91:H94" si="41">G91*F91+F91</f>
        <v>4.2370370370370365</v>
      </c>
      <c r="I91" s="271" t="s">
        <v>155</v>
      </c>
      <c r="J91" s="276" t="s">
        <v>90</v>
      </c>
      <c r="K91" s="276" t="s">
        <v>90</v>
      </c>
      <c r="L91" s="277">
        <v>0</v>
      </c>
      <c r="M91" s="301">
        <v>0</v>
      </c>
      <c r="N91" s="301">
        <v>0</v>
      </c>
      <c r="O91" s="301">
        <f t="shared" ref="O91:O94" si="42">H91*M91</f>
        <v>0</v>
      </c>
      <c r="P91" s="301">
        <f t="shared" ref="P91:P94" si="43">H91*N91</f>
        <v>0</v>
      </c>
      <c r="Q91" s="302">
        <f t="shared" ref="Q91:Q94" si="44">O91+P91</f>
        <v>0</v>
      </c>
      <c r="R91" s="316"/>
    </row>
    <row r="92" spans="1:18" s="250" customFormat="1" ht="46.8" x14ac:dyDescent="0.3">
      <c r="A92" s="258"/>
      <c r="B92" s="211"/>
      <c r="C92" s="211"/>
      <c r="D92" s="212"/>
      <c r="E92" s="318" t="s">
        <v>1189</v>
      </c>
      <c r="F92" s="319">
        <v>7.7037037037037033</v>
      </c>
      <c r="G92" s="270">
        <v>0.1</v>
      </c>
      <c r="H92" s="323">
        <f t="shared" si="41"/>
        <v>8.474074074074073</v>
      </c>
      <c r="I92" s="271" t="s">
        <v>155</v>
      </c>
      <c r="J92" s="276" t="s">
        <v>90</v>
      </c>
      <c r="K92" s="276" t="s">
        <v>90</v>
      </c>
      <c r="L92" s="277">
        <v>0</v>
      </c>
      <c r="M92" s="301">
        <v>0</v>
      </c>
      <c r="N92" s="301">
        <v>0</v>
      </c>
      <c r="O92" s="301">
        <f t="shared" si="42"/>
        <v>0</v>
      </c>
      <c r="P92" s="301">
        <f t="shared" si="43"/>
        <v>0</v>
      </c>
      <c r="Q92" s="302">
        <f t="shared" si="44"/>
        <v>0</v>
      </c>
      <c r="R92" s="316"/>
    </row>
    <row r="93" spans="1:18" s="250" customFormat="1" ht="46.8" x14ac:dyDescent="0.3">
      <c r="A93" s="258"/>
      <c r="B93" s="211"/>
      <c r="C93" s="211"/>
      <c r="D93" s="212"/>
      <c r="E93" s="318" t="s">
        <v>1190</v>
      </c>
      <c r="F93" s="319">
        <v>193.55555555555554</v>
      </c>
      <c r="G93" s="270">
        <v>0.1</v>
      </c>
      <c r="H93" s="323">
        <f t="shared" si="41"/>
        <v>212.9111111111111</v>
      </c>
      <c r="I93" s="271" t="s">
        <v>155</v>
      </c>
      <c r="J93" s="276" t="s">
        <v>90</v>
      </c>
      <c r="K93" s="276" t="s">
        <v>90</v>
      </c>
      <c r="L93" s="277">
        <v>0</v>
      </c>
      <c r="M93" s="301">
        <v>0</v>
      </c>
      <c r="N93" s="301">
        <v>0</v>
      </c>
      <c r="O93" s="301">
        <f t="shared" si="42"/>
        <v>0</v>
      </c>
      <c r="P93" s="301">
        <f t="shared" si="43"/>
        <v>0</v>
      </c>
      <c r="Q93" s="302">
        <f t="shared" si="44"/>
        <v>0</v>
      </c>
      <c r="R93" s="316"/>
    </row>
    <row r="94" spans="1:18" s="250" customFormat="1" ht="46.8" x14ac:dyDescent="0.3">
      <c r="A94" s="258"/>
      <c r="B94" s="211"/>
      <c r="C94" s="211"/>
      <c r="D94" s="212"/>
      <c r="E94" s="318" t="s">
        <v>1191</v>
      </c>
      <c r="F94" s="319">
        <v>16.033333333333331</v>
      </c>
      <c r="G94" s="270">
        <v>0.1</v>
      </c>
      <c r="H94" s="323">
        <f t="shared" si="41"/>
        <v>17.636666666666663</v>
      </c>
      <c r="I94" s="271" t="s">
        <v>155</v>
      </c>
      <c r="J94" s="276" t="s">
        <v>90</v>
      </c>
      <c r="K94" s="276" t="s">
        <v>90</v>
      </c>
      <c r="L94" s="277">
        <v>0</v>
      </c>
      <c r="M94" s="301">
        <v>0</v>
      </c>
      <c r="N94" s="301">
        <v>0</v>
      </c>
      <c r="O94" s="301">
        <f t="shared" si="42"/>
        <v>0</v>
      </c>
      <c r="P94" s="301">
        <f t="shared" si="43"/>
        <v>0</v>
      </c>
      <c r="Q94" s="302">
        <f t="shared" si="44"/>
        <v>0</v>
      </c>
      <c r="R94" s="316"/>
    </row>
    <row r="95" spans="1:18" s="250" customFormat="1" x14ac:dyDescent="0.3">
      <c r="A95" s="258"/>
      <c r="B95" s="211"/>
      <c r="C95" s="211"/>
      <c r="D95" s="212"/>
      <c r="E95" s="327" t="s">
        <v>1192</v>
      </c>
      <c r="F95" s="310"/>
      <c r="G95" s="310"/>
      <c r="H95" s="325"/>
      <c r="I95" s="310"/>
      <c r="J95" s="310"/>
      <c r="K95" s="311"/>
      <c r="L95" s="310"/>
      <c r="M95" s="311"/>
      <c r="N95" s="311"/>
      <c r="O95" s="311"/>
      <c r="P95" s="311"/>
      <c r="Q95" s="312"/>
      <c r="R95" s="317"/>
    </row>
    <row r="96" spans="1:18" s="250" customFormat="1" ht="31.2" x14ac:dyDescent="0.3">
      <c r="A96" s="258"/>
      <c r="B96" s="211"/>
      <c r="C96" s="211"/>
      <c r="D96" s="212"/>
      <c r="E96" s="318" t="s">
        <v>1193</v>
      </c>
      <c r="F96" s="319">
        <v>624</v>
      </c>
      <c r="G96" s="270">
        <v>0.1</v>
      </c>
      <c r="H96" s="323">
        <f t="shared" ref="H96:H99" si="45">G96*F96+F96</f>
        <v>686.4</v>
      </c>
      <c r="I96" s="271" t="s">
        <v>155</v>
      </c>
      <c r="J96" s="276" t="s">
        <v>90</v>
      </c>
      <c r="K96" s="276" t="s">
        <v>90</v>
      </c>
      <c r="L96" s="277">
        <v>0</v>
      </c>
      <c r="M96" s="301">
        <v>0</v>
      </c>
      <c r="N96" s="301">
        <v>0</v>
      </c>
      <c r="O96" s="301">
        <f t="shared" ref="O96:O99" si="46">H96*M96</f>
        <v>0</v>
      </c>
      <c r="P96" s="301">
        <f t="shared" ref="P96:P99" si="47">H96*N96</f>
        <v>0</v>
      </c>
      <c r="Q96" s="302">
        <f t="shared" ref="Q96:Q99" si="48">O96+P96</f>
        <v>0</v>
      </c>
      <c r="R96" s="316"/>
    </row>
    <row r="97" spans="1:18" s="250" customFormat="1" ht="31.2" x14ac:dyDescent="0.3">
      <c r="A97" s="258"/>
      <c r="B97" s="211"/>
      <c r="C97" s="211"/>
      <c r="D97" s="212"/>
      <c r="E97" s="318" t="s">
        <v>1194</v>
      </c>
      <c r="F97" s="319">
        <v>1077</v>
      </c>
      <c r="G97" s="270">
        <v>0.1</v>
      </c>
      <c r="H97" s="323">
        <f t="shared" si="45"/>
        <v>1184.7</v>
      </c>
      <c r="I97" s="271" t="s">
        <v>155</v>
      </c>
      <c r="J97" s="276" t="s">
        <v>90</v>
      </c>
      <c r="K97" s="276" t="s">
        <v>90</v>
      </c>
      <c r="L97" s="277">
        <v>0</v>
      </c>
      <c r="M97" s="301">
        <v>0</v>
      </c>
      <c r="N97" s="301">
        <v>0</v>
      </c>
      <c r="O97" s="301">
        <f t="shared" si="46"/>
        <v>0</v>
      </c>
      <c r="P97" s="301">
        <f t="shared" si="47"/>
        <v>0</v>
      </c>
      <c r="Q97" s="302">
        <f t="shared" si="48"/>
        <v>0</v>
      </c>
      <c r="R97" s="316"/>
    </row>
    <row r="98" spans="1:18" s="250" customFormat="1" ht="31.2" x14ac:dyDescent="0.3">
      <c r="A98" s="258"/>
      <c r="B98" s="211"/>
      <c r="C98" s="211"/>
      <c r="D98" s="212"/>
      <c r="E98" s="318" t="s">
        <v>1195</v>
      </c>
      <c r="F98" s="319">
        <v>586.33801333333338</v>
      </c>
      <c r="G98" s="270">
        <v>0.1</v>
      </c>
      <c r="H98" s="323">
        <f t="shared" si="45"/>
        <v>644.97181466666666</v>
      </c>
      <c r="I98" s="271" t="s">
        <v>155</v>
      </c>
      <c r="J98" s="276" t="s">
        <v>90</v>
      </c>
      <c r="K98" s="276" t="s">
        <v>90</v>
      </c>
      <c r="L98" s="277">
        <v>0</v>
      </c>
      <c r="M98" s="301">
        <v>0</v>
      </c>
      <c r="N98" s="301">
        <v>0</v>
      </c>
      <c r="O98" s="301">
        <f t="shared" si="46"/>
        <v>0</v>
      </c>
      <c r="P98" s="301">
        <f t="shared" si="47"/>
        <v>0</v>
      </c>
      <c r="Q98" s="302">
        <f t="shared" si="48"/>
        <v>0</v>
      </c>
      <c r="R98" s="316"/>
    </row>
    <row r="99" spans="1:18" s="250" customFormat="1" ht="31.2" x14ac:dyDescent="0.3">
      <c r="A99" s="258"/>
      <c r="B99" s="211"/>
      <c r="C99" s="211"/>
      <c r="D99" s="212"/>
      <c r="E99" s="318" t="s">
        <v>1196</v>
      </c>
      <c r="F99" s="319">
        <v>126.25</v>
      </c>
      <c r="G99" s="270">
        <v>0.1</v>
      </c>
      <c r="H99" s="323">
        <f t="shared" si="45"/>
        <v>138.875</v>
      </c>
      <c r="I99" s="271" t="s">
        <v>155</v>
      </c>
      <c r="J99" s="276" t="s">
        <v>90</v>
      </c>
      <c r="K99" s="276" t="s">
        <v>90</v>
      </c>
      <c r="L99" s="277">
        <v>0</v>
      </c>
      <c r="M99" s="301">
        <v>0</v>
      </c>
      <c r="N99" s="301">
        <v>0</v>
      </c>
      <c r="O99" s="301">
        <f t="shared" si="46"/>
        <v>0</v>
      </c>
      <c r="P99" s="301">
        <f t="shared" si="47"/>
        <v>0</v>
      </c>
      <c r="Q99" s="302">
        <f t="shared" si="48"/>
        <v>0</v>
      </c>
      <c r="R99" s="316"/>
    </row>
    <row r="100" spans="1:18" s="250" customFormat="1" x14ac:dyDescent="0.3">
      <c r="A100" s="258"/>
      <c r="B100" s="211"/>
      <c r="C100" s="211"/>
      <c r="D100" s="212"/>
      <c r="E100" s="327" t="s">
        <v>1197</v>
      </c>
      <c r="F100" s="310"/>
      <c r="G100" s="310"/>
      <c r="H100" s="325"/>
      <c r="I100" s="310"/>
      <c r="J100" s="310"/>
      <c r="K100" s="311"/>
      <c r="L100" s="310"/>
      <c r="M100" s="311"/>
      <c r="N100" s="311"/>
      <c r="O100" s="311"/>
      <c r="P100" s="311"/>
      <c r="Q100" s="312"/>
      <c r="R100" s="317"/>
    </row>
    <row r="101" spans="1:18" s="250" customFormat="1" ht="31.2" x14ac:dyDescent="0.3">
      <c r="A101" s="258"/>
      <c r="B101" s="211"/>
      <c r="C101" s="211"/>
      <c r="D101" s="212"/>
      <c r="E101" s="318" t="s">
        <v>1198</v>
      </c>
      <c r="F101" s="319">
        <v>4740</v>
      </c>
      <c r="G101" s="270">
        <v>0.1</v>
      </c>
      <c r="H101" s="323">
        <f>G101*F101+F101</f>
        <v>5214</v>
      </c>
      <c r="I101" s="271" t="s">
        <v>438</v>
      </c>
      <c r="J101" s="276" t="s">
        <v>90</v>
      </c>
      <c r="K101" s="276" t="s">
        <v>90</v>
      </c>
      <c r="L101" s="277">
        <v>0</v>
      </c>
      <c r="M101" s="301">
        <v>0</v>
      </c>
      <c r="N101" s="301">
        <v>0</v>
      </c>
      <c r="O101" s="301">
        <f>H101*M101</f>
        <v>0</v>
      </c>
      <c r="P101" s="301">
        <f>H101*N101</f>
        <v>0</v>
      </c>
      <c r="Q101" s="302">
        <f t="shared" ref="Q101:Q102" si="49">O101+P101</f>
        <v>0</v>
      </c>
      <c r="R101" s="316"/>
    </row>
    <row r="102" spans="1:18" s="250" customFormat="1" x14ac:dyDescent="0.3">
      <c r="A102" s="258"/>
      <c r="B102" s="211"/>
      <c r="C102" s="211"/>
      <c r="D102" s="212"/>
      <c r="E102" s="318" t="s">
        <v>1199</v>
      </c>
      <c r="F102" s="319">
        <v>3180</v>
      </c>
      <c r="G102" s="270">
        <v>0.1</v>
      </c>
      <c r="H102" s="323">
        <f>G102*F102+F102</f>
        <v>3498</v>
      </c>
      <c r="I102" s="271" t="s">
        <v>438</v>
      </c>
      <c r="J102" s="276" t="s">
        <v>90</v>
      </c>
      <c r="K102" s="276" t="s">
        <v>90</v>
      </c>
      <c r="L102" s="277">
        <v>0</v>
      </c>
      <c r="M102" s="301">
        <v>0</v>
      </c>
      <c r="N102" s="301">
        <v>0</v>
      </c>
      <c r="O102" s="301">
        <f>H102*M102</f>
        <v>0</v>
      </c>
      <c r="P102" s="301">
        <f>H102*N102</f>
        <v>0</v>
      </c>
      <c r="Q102" s="302">
        <f t="shared" si="49"/>
        <v>0</v>
      </c>
      <c r="R102" s="316"/>
    </row>
    <row r="103" spans="1:18" s="250" customFormat="1" x14ac:dyDescent="0.3">
      <c r="A103" s="258"/>
      <c r="B103" s="211"/>
      <c r="C103" s="211"/>
      <c r="D103" s="212"/>
      <c r="E103" s="327" t="s">
        <v>1200</v>
      </c>
      <c r="F103" s="310"/>
      <c r="G103" s="310"/>
      <c r="H103" s="325"/>
      <c r="I103" s="310"/>
      <c r="J103" s="310"/>
      <c r="K103" s="311"/>
      <c r="L103" s="310"/>
      <c r="M103" s="311"/>
      <c r="N103" s="311"/>
      <c r="O103" s="311"/>
      <c r="P103" s="311"/>
      <c r="Q103" s="312"/>
      <c r="R103" s="317"/>
    </row>
    <row r="104" spans="1:18" s="250" customFormat="1" ht="62.4" x14ac:dyDescent="0.3">
      <c r="A104" s="258"/>
      <c r="B104" s="211"/>
      <c r="C104" s="211"/>
      <c r="D104" s="212"/>
      <c r="E104" s="318" t="s">
        <v>1201</v>
      </c>
      <c r="F104" s="319">
        <v>16895.55</v>
      </c>
      <c r="G104" s="270">
        <v>0.1</v>
      </c>
      <c r="H104" s="323">
        <f>F104+F104*G104</f>
        <v>18585.105</v>
      </c>
      <c r="I104" s="271" t="s">
        <v>113</v>
      </c>
      <c r="J104" s="276" t="s">
        <v>90</v>
      </c>
      <c r="K104" s="276" t="s">
        <v>90</v>
      </c>
      <c r="L104" s="277">
        <v>0</v>
      </c>
      <c r="M104" s="301">
        <v>0</v>
      </c>
      <c r="N104" s="301">
        <v>0</v>
      </c>
      <c r="O104" s="301">
        <f>H104*M104</f>
        <v>0</v>
      </c>
      <c r="P104" s="301">
        <f>H104*N104</f>
        <v>0</v>
      </c>
      <c r="Q104" s="302">
        <f>O104+P104</f>
        <v>0</v>
      </c>
      <c r="R104" s="316"/>
    </row>
    <row r="105" spans="1:18" s="250" customFormat="1" x14ac:dyDescent="0.3">
      <c r="A105" s="258"/>
      <c r="B105" s="211"/>
      <c r="C105" s="211"/>
      <c r="D105" s="212"/>
      <c r="E105" s="327" t="s">
        <v>1202</v>
      </c>
      <c r="F105" s="310"/>
      <c r="G105" s="310"/>
      <c r="H105" s="325"/>
      <c r="I105" s="310"/>
      <c r="J105" s="310"/>
      <c r="K105" s="311"/>
      <c r="L105" s="310"/>
      <c r="M105" s="311"/>
      <c r="N105" s="311"/>
      <c r="O105" s="311"/>
      <c r="P105" s="311"/>
      <c r="Q105" s="312"/>
      <c r="R105" s="317"/>
    </row>
    <row r="106" spans="1:18" s="250" customFormat="1" ht="62.4" x14ac:dyDescent="0.3">
      <c r="A106" s="258"/>
      <c r="B106" s="211"/>
      <c r="C106" s="211"/>
      <c r="D106" s="212"/>
      <c r="E106" s="318" t="s">
        <v>1203</v>
      </c>
      <c r="F106" s="319">
        <v>76.59</v>
      </c>
      <c r="G106" s="270">
        <v>0.1</v>
      </c>
      <c r="H106" s="323">
        <f t="shared" ref="H106:H107" si="50">G106*F106+F106</f>
        <v>84.249000000000009</v>
      </c>
      <c r="I106" s="271" t="s">
        <v>155</v>
      </c>
      <c r="J106" s="276" t="s">
        <v>90</v>
      </c>
      <c r="K106" s="276" t="s">
        <v>90</v>
      </c>
      <c r="L106" s="277">
        <v>0</v>
      </c>
      <c r="M106" s="301">
        <v>0</v>
      </c>
      <c r="N106" s="301">
        <v>0</v>
      </c>
      <c r="O106" s="301">
        <f t="shared" ref="O106:O107" si="51">H106*M106</f>
        <v>0</v>
      </c>
      <c r="P106" s="301">
        <f t="shared" ref="P106:P107" si="52">H106*N106</f>
        <v>0</v>
      </c>
      <c r="Q106" s="302">
        <f t="shared" ref="Q106:Q107" si="53">O106+P106</f>
        <v>0</v>
      </c>
      <c r="R106" s="316"/>
    </row>
    <row r="107" spans="1:18" s="250" customFormat="1" ht="46.8" x14ac:dyDescent="0.3">
      <c r="A107" s="258"/>
      <c r="B107" s="211"/>
      <c r="C107" s="211"/>
      <c r="D107" s="212"/>
      <c r="E107" s="318" t="s">
        <v>1204</v>
      </c>
      <c r="F107" s="319">
        <v>52.36</v>
      </c>
      <c r="G107" s="270">
        <v>0.1</v>
      </c>
      <c r="H107" s="323">
        <f t="shared" si="50"/>
        <v>57.596000000000004</v>
      </c>
      <c r="I107" s="271" t="s">
        <v>155</v>
      </c>
      <c r="J107" s="276" t="s">
        <v>90</v>
      </c>
      <c r="K107" s="276" t="s">
        <v>90</v>
      </c>
      <c r="L107" s="277">
        <v>0</v>
      </c>
      <c r="M107" s="301">
        <v>0</v>
      </c>
      <c r="N107" s="301">
        <v>0</v>
      </c>
      <c r="O107" s="301">
        <f t="shared" si="51"/>
        <v>0</v>
      </c>
      <c r="P107" s="301">
        <f t="shared" si="52"/>
        <v>0</v>
      </c>
      <c r="Q107" s="302">
        <f t="shared" si="53"/>
        <v>0</v>
      </c>
      <c r="R107" s="316"/>
    </row>
    <row r="108" spans="1:18" s="250" customFormat="1" x14ac:dyDescent="0.3">
      <c r="A108" s="258"/>
      <c r="B108" s="211"/>
      <c r="C108" s="211"/>
      <c r="D108" s="212"/>
      <c r="E108" s="327" t="s">
        <v>1205</v>
      </c>
      <c r="F108" s="310"/>
      <c r="G108" s="310"/>
      <c r="H108" s="325"/>
      <c r="I108" s="310"/>
      <c r="J108" s="310"/>
      <c r="K108" s="311"/>
      <c r="L108" s="310"/>
      <c r="M108" s="311"/>
      <c r="N108" s="311"/>
      <c r="O108" s="311"/>
      <c r="P108" s="311"/>
      <c r="Q108" s="312"/>
      <c r="R108" s="317"/>
    </row>
    <row r="109" spans="1:18" s="250" customFormat="1" ht="78" x14ac:dyDescent="0.3">
      <c r="A109" s="258"/>
      <c r="B109" s="211"/>
      <c r="C109" s="211"/>
      <c r="D109" s="212"/>
      <c r="E109" s="318" t="s">
        <v>1206</v>
      </c>
      <c r="F109" s="319">
        <v>11.111111111111111</v>
      </c>
      <c r="G109" s="270">
        <v>0.1</v>
      </c>
      <c r="H109" s="323">
        <f t="shared" ref="H109:H123" si="54">G109*F109+F109</f>
        <v>12.222222222222221</v>
      </c>
      <c r="I109" s="271" t="s">
        <v>155</v>
      </c>
      <c r="J109" s="276" t="s">
        <v>90</v>
      </c>
      <c r="K109" s="276" t="s">
        <v>90</v>
      </c>
      <c r="L109" s="277">
        <v>0</v>
      </c>
      <c r="M109" s="301">
        <v>0</v>
      </c>
      <c r="N109" s="301">
        <v>0</v>
      </c>
      <c r="O109" s="301">
        <f t="shared" ref="O109:O123" si="55">H109*M109</f>
        <v>0</v>
      </c>
      <c r="P109" s="301">
        <f t="shared" ref="P109:P123" si="56">H109*N109</f>
        <v>0</v>
      </c>
      <c r="Q109" s="302">
        <f t="shared" ref="Q109:Q123" si="57">O109+P109</f>
        <v>0</v>
      </c>
      <c r="R109" s="316"/>
    </row>
    <row r="110" spans="1:18" s="250" customFormat="1" ht="93.6" x14ac:dyDescent="0.3">
      <c r="A110" s="258"/>
      <c r="B110" s="211"/>
      <c r="C110" s="211"/>
      <c r="D110" s="212"/>
      <c r="E110" s="318" t="s">
        <v>1207</v>
      </c>
      <c r="F110" s="319">
        <v>6.5733333333333333</v>
      </c>
      <c r="G110" s="270">
        <v>0.1</v>
      </c>
      <c r="H110" s="323">
        <f t="shared" si="54"/>
        <v>7.2306666666666661</v>
      </c>
      <c r="I110" s="271" t="s">
        <v>155</v>
      </c>
      <c r="J110" s="276" t="s">
        <v>90</v>
      </c>
      <c r="K110" s="276" t="s">
        <v>90</v>
      </c>
      <c r="L110" s="277">
        <v>0</v>
      </c>
      <c r="M110" s="301">
        <v>0</v>
      </c>
      <c r="N110" s="301">
        <v>0</v>
      </c>
      <c r="O110" s="301">
        <f t="shared" si="55"/>
        <v>0</v>
      </c>
      <c r="P110" s="301">
        <f t="shared" si="56"/>
        <v>0</v>
      </c>
      <c r="Q110" s="302">
        <f t="shared" si="57"/>
        <v>0</v>
      </c>
      <c r="R110" s="316"/>
    </row>
    <row r="111" spans="1:18" s="250" customFormat="1" ht="93.6" x14ac:dyDescent="0.3">
      <c r="A111" s="258"/>
      <c r="B111" s="211"/>
      <c r="C111" s="211"/>
      <c r="D111" s="212"/>
      <c r="E111" s="318" t="s">
        <v>1208</v>
      </c>
      <c r="F111" s="319">
        <v>4.597777777777778</v>
      </c>
      <c r="G111" s="270">
        <v>0.1</v>
      </c>
      <c r="H111" s="323">
        <f t="shared" si="54"/>
        <v>5.057555555555556</v>
      </c>
      <c r="I111" s="271" t="s">
        <v>155</v>
      </c>
      <c r="J111" s="276" t="s">
        <v>90</v>
      </c>
      <c r="K111" s="276" t="s">
        <v>90</v>
      </c>
      <c r="L111" s="277">
        <v>0</v>
      </c>
      <c r="M111" s="301">
        <v>0</v>
      </c>
      <c r="N111" s="301">
        <v>0</v>
      </c>
      <c r="O111" s="301">
        <f t="shared" si="55"/>
        <v>0</v>
      </c>
      <c r="P111" s="301">
        <f t="shared" si="56"/>
        <v>0</v>
      </c>
      <c r="Q111" s="302">
        <f t="shared" si="57"/>
        <v>0</v>
      </c>
      <c r="R111" s="316"/>
    </row>
    <row r="112" spans="1:18" s="250" customFormat="1" ht="93.6" x14ac:dyDescent="0.3">
      <c r="A112" s="258"/>
      <c r="B112" s="211"/>
      <c r="C112" s="211"/>
      <c r="D112" s="212"/>
      <c r="E112" s="318" t="s">
        <v>1209</v>
      </c>
      <c r="F112" s="319">
        <v>27.888888888888889</v>
      </c>
      <c r="G112" s="270">
        <v>0.1</v>
      </c>
      <c r="H112" s="323">
        <f t="shared" si="54"/>
        <v>30.677777777777777</v>
      </c>
      <c r="I112" s="271" t="s">
        <v>155</v>
      </c>
      <c r="J112" s="276" t="s">
        <v>90</v>
      </c>
      <c r="K112" s="276" t="s">
        <v>90</v>
      </c>
      <c r="L112" s="277">
        <v>0</v>
      </c>
      <c r="M112" s="301">
        <v>0</v>
      </c>
      <c r="N112" s="301">
        <v>0</v>
      </c>
      <c r="O112" s="301">
        <f t="shared" si="55"/>
        <v>0</v>
      </c>
      <c r="P112" s="301">
        <f t="shared" si="56"/>
        <v>0</v>
      </c>
      <c r="Q112" s="302">
        <f t="shared" si="57"/>
        <v>0</v>
      </c>
      <c r="R112" s="316"/>
    </row>
    <row r="113" spans="1:18" s="250" customFormat="1" ht="78" x14ac:dyDescent="0.3">
      <c r="A113" s="258"/>
      <c r="B113" s="211"/>
      <c r="C113" s="211"/>
      <c r="D113" s="212"/>
      <c r="E113" s="318" t="s">
        <v>1210</v>
      </c>
      <c r="F113" s="319">
        <v>10.681481481481482</v>
      </c>
      <c r="G113" s="270">
        <v>0.1</v>
      </c>
      <c r="H113" s="323">
        <f t="shared" si="54"/>
        <v>11.749629629629631</v>
      </c>
      <c r="I113" s="271" t="s">
        <v>155</v>
      </c>
      <c r="J113" s="276" t="s">
        <v>90</v>
      </c>
      <c r="K113" s="276" t="s">
        <v>90</v>
      </c>
      <c r="L113" s="277">
        <v>0</v>
      </c>
      <c r="M113" s="301">
        <v>0</v>
      </c>
      <c r="N113" s="301">
        <v>0</v>
      </c>
      <c r="O113" s="301">
        <f t="shared" si="55"/>
        <v>0</v>
      </c>
      <c r="P113" s="301">
        <f t="shared" si="56"/>
        <v>0</v>
      </c>
      <c r="Q113" s="302">
        <f t="shared" si="57"/>
        <v>0</v>
      </c>
      <c r="R113" s="316"/>
    </row>
    <row r="114" spans="1:18" s="250" customFormat="1" ht="78" x14ac:dyDescent="0.3">
      <c r="A114" s="258"/>
      <c r="B114" s="211"/>
      <c r="C114" s="211"/>
      <c r="D114" s="212"/>
      <c r="E114" s="318" t="s">
        <v>1211</v>
      </c>
      <c r="F114" s="319">
        <v>23.813333333333336</v>
      </c>
      <c r="G114" s="270">
        <v>0.1</v>
      </c>
      <c r="H114" s="323">
        <f t="shared" si="54"/>
        <v>26.19466666666667</v>
      </c>
      <c r="I114" s="271" t="s">
        <v>155</v>
      </c>
      <c r="J114" s="276" t="s">
        <v>90</v>
      </c>
      <c r="K114" s="276" t="s">
        <v>90</v>
      </c>
      <c r="L114" s="277">
        <v>0</v>
      </c>
      <c r="M114" s="301">
        <v>0</v>
      </c>
      <c r="N114" s="301">
        <v>0</v>
      </c>
      <c r="O114" s="301">
        <f t="shared" si="55"/>
        <v>0</v>
      </c>
      <c r="P114" s="301">
        <f t="shared" si="56"/>
        <v>0</v>
      </c>
      <c r="Q114" s="302">
        <f t="shared" si="57"/>
        <v>0</v>
      </c>
      <c r="R114" s="316"/>
    </row>
    <row r="115" spans="1:18" s="250" customFormat="1" ht="78" x14ac:dyDescent="0.3">
      <c r="A115" s="258"/>
      <c r="B115" s="211"/>
      <c r="C115" s="211"/>
      <c r="D115" s="212"/>
      <c r="E115" s="318" t="s">
        <v>1212</v>
      </c>
      <c r="F115" s="319">
        <v>10.888888888888889</v>
      </c>
      <c r="G115" s="270">
        <v>0.1</v>
      </c>
      <c r="H115" s="323">
        <f t="shared" si="54"/>
        <v>11.977777777777778</v>
      </c>
      <c r="I115" s="271" t="s">
        <v>155</v>
      </c>
      <c r="J115" s="276" t="s">
        <v>90</v>
      </c>
      <c r="K115" s="276" t="s">
        <v>90</v>
      </c>
      <c r="L115" s="277">
        <v>0</v>
      </c>
      <c r="M115" s="301">
        <v>0</v>
      </c>
      <c r="N115" s="301">
        <v>0</v>
      </c>
      <c r="O115" s="301">
        <f t="shared" si="55"/>
        <v>0</v>
      </c>
      <c r="P115" s="301">
        <f t="shared" si="56"/>
        <v>0</v>
      </c>
      <c r="Q115" s="302">
        <f t="shared" si="57"/>
        <v>0</v>
      </c>
      <c r="R115" s="316"/>
    </row>
    <row r="116" spans="1:18" s="250" customFormat="1" ht="78" x14ac:dyDescent="0.3">
      <c r="A116" s="258"/>
      <c r="B116" s="211"/>
      <c r="C116" s="211"/>
      <c r="D116" s="212"/>
      <c r="E116" s="318" t="s">
        <v>1213</v>
      </c>
      <c r="F116" s="319">
        <v>6.4444444444444446</v>
      </c>
      <c r="G116" s="270">
        <v>0.1</v>
      </c>
      <c r="H116" s="323">
        <f t="shared" si="54"/>
        <v>7.0888888888888895</v>
      </c>
      <c r="I116" s="271" t="s">
        <v>155</v>
      </c>
      <c r="J116" s="276" t="s">
        <v>90</v>
      </c>
      <c r="K116" s="276" t="s">
        <v>90</v>
      </c>
      <c r="L116" s="277">
        <v>0</v>
      </c>
      <c r="M116" s="301">
        <v>0</v>
      </c>
      <c r="N116" s="301">
        <v>0</v>
      </c>
      <c r="O116" s="301">
        <f t="shared" si="55"/>
        <v>0</v>
      </c>
      <c r="P116" s="301">
        <f t="shared" si="56"/>
        <v>0</v>
      </c>
      <c r="Q116" s="302">
        <f t="shared" si="57"/>
        <v>0</v>
      </c>
      <c r="R116" s="316"/>
    </row>
    <row r="117" spans="1:18" s="250" customFormat="1" ht="78" x14ac:dyDescent="0.3">
      <c r="A117" s="258"/>
      <c r="B117" s="211"/>
      <c r="C117" s="211"/>
      <c r="D117" s="212"/>
      <c r="E117" s="318" t="s">
        <v>1214</v>
      </c>
      <c r="F117" s="319">
        <v>7.5555555555555554</v>
      </c>
      <c r="G117" s="270">
        <v>0.1</v>
      </c>
      <c r="H117" s="323">
        <f t="shared" si="54"/>
        <v>8.31111111111111</v>
      </c>
      <c r="I117" s="271" t="s">
        <v>155</v>
      </c>
      <c r="J117" s="276" t="s">
        <v>90</v>
      </c>
      <c r="K117" s="276" t="s">
        <v>90</v>
      </c>
      <c r="L117" s="277">
        <v>0</v>
      </c>
      <c r="M117" s="301">
        <v>0</v>
      </c>
      <c r="N117" s="301">
        <v>0</v>
      </c>
      <c r="O117" s="301">
        <f t="shared" si="55"/>
        <v>0</v>
      </c>
      <c r="P117" s="301">
        <f t="shared" si="56"/>
        <v>0</v>
      </c>
      <c r="Q117" s="302">
        <f t="shared" si="57"/>
        <v>0</v>
      </c>
      <c r="R117" s="316"/>
    </row>
    <row r="118" spans="1:18" s="250" customFormat="1" ht="78" x14ac:dyDescent="0.3">
      <c r="A118" s="258"/>
      <c r="B118" s="211"/>
      <c r="C118" s="211"/>
      <c r="D118" s="212"/>
      <c r="E118" s="318" t="s">
        <v>1215</v>
      </c>
      <c r="F118" s="319">
        <v>8.8888888888888893</v>
      </c>
      <c r="G118" s="270">
        <v>0.1</v>
      </c>
      <c r="H118" s="323">
        <f t="shared" si="54"/>
        <v>9.7777777777777786</v>
      </c>
      <c r="I118" s="271" t="s">
        <v>155</v>
      </c>
      <c r="J118" s="276" t="s">
        <v>90</v>
      </c>
      <c r="K118" s="276" t="s">
        <v>90</v>
      </c>
      <c r="L118" s="277">
        <v>0</v>
      </c>
      <c r="M118" s="301">
        <v>0</v>
      </c>
      <c r="N118" s="301">
        <v>0</v>
      </c>
      <c r="O118" s="301">
        <f t="shared" si="55"/>
        <v>0</v>
      </c>
      <c r="P118" s="301">
        <f t="shared" si="56"/>
        <v>0</v>
      </c>
      <c r="Q118" s="302">
        <f t="shared" si="57"/>
        <v>0</v>
      </c>
      <c r="R118" s="316"/>
    </row>
    <row r="119" spans="1:18" s="250" customFormat="1" ht="78" x14ac:dyDescent="0.3">
      <c r="A119" s="258"/>
      <c r="B119" s="211"/>
      <c r="C119" s="211"/>
      <c r="D119" s="212"/>
      <c r="E119" s="318" t="s">
        <v>1211</v>
      </c>
      <c r="F119" s="319">
        <v>28.444444444444443</v>
      </c>
      <c r="G119" s="270">
        <v>0.1</v>
      </c>
      <c r="H119" s="323">
        <f t="shared" si="54"/>
        <v>31.288888888888888</v>
      </c>
      <c r="I119" s="271" t="s">
        <v>155</v>
      </c>
      <c r="J119" s="276" t="s">
        <v>90</v>
      </c>
      <c r="K119" s="276" t="s">
        <v>90</v>
      </c>
      <c r="L119" s="277">
        <v>0</v>
      </c>
      <c r="M119" s="301">
        <v>0</v>
      </c>
      <c r="N119" s="301">
        <v>0</v>
      </c>
      <c r="O119" s="301">
        <f t="shared" si="55"/>
        <v>0</v>
      </c>
      <c r="P119" s="301">
        <f t="shared" si="56"/>
        <v>0</v>
      </c>
      <c r="Q119" s="302">
        <f t="shared" si="57"/>
        <v>0</v>
      </c>
      <c r="R119" s="316"/>
    </row>
    <row r="120" spans="1:18" s="250" customFormat="1" ht="78" x14ac:dyDescent="0.3">
      <c r="A120" s="258"/>
      <c r="B120" s="211"/>
      <c r="C120" s="211"/>
      <c r="D120" s="212"/>
      <c r="E120" s="318" t="s">
        <v>1216</v>
      </c>
      <c r="F120" s="319">
        <v>6.4444444444444446</v>
      </c>
      <c r="G120" s="270">
        <v>0.1</v>
      </c>
      <c r="H120" s="323">
        <f t="shared" si="54"/>
        <v>7.0888888888888895</v>
      </c>
      <c r="I120" s="271" t="s">
        <v>155</v>
      </c>
      <c r="J120" s="276" t="s">
        <v>90</v>
      </c>
      <c r="K120" s="276" t="s">
        <v>90</v>
      </c>
      <c r="L120" s="277">
        <v>0</v>
      </c>
      <c r="M120" s="301">
        <v>0</v>
      </c>
      <c r="N120" s="301">
        <v>0</v>
      </c>
      <c r="O120" s="301">
        <f t="shared" si="55"/>
        <v>0</v>
      </c>
      <c r="P120" s="301">
        <f t="shared" si="56"/>
        <v>0</v>
      </c>
      <c r="Q120" s="302">
        <f t="shared" si="57"/>
        <v>0</v>
      </c>
      <c r="R120" s="316"/>
    </row>
    <row r="121" spans="1:18" s="250" customFormat="1" ht="31.2" x14ac:dyDescent="0.3">
      <c r="A121" s="258"/>
      <c r="B121" s="211"/>
      <c r="C121" s="211"/>
      <c r="D121" s="212"/>
      <c r="E121" s="318" t="s">
        <v>1217</v>
      </c>
      <c r="F121" s="319">
        <v>2.1</v>
      </c>
      <c r="G121" s="270">
        <v>0.1</v>
      </c>
      <c r="H121" s="323">
        <f t="shared" si="54"/>
        <v>2.31</v>
      </c>
      <c r="I121" s="271" t="s">
        <v>155</v>
      </c>
      <c r="J121" s="276" t="s">
        <v>90</v>
      </c>
      <c r="K121" s="276" t="s">
        <v>90</v>
      </c>
      <c r="L121" s="277">
        <v>0</v>
      </c>
      <c r="M121" s="301">
        <v>0</v>
      </c>
      <c r="N121" s="301">
        <v>0</v>
      </c>
      <c r="O121" s="301">
        <f t="shared" si="55"/>
        <v>0</v>
      </c>
      <c r="P121" s="301">
        <f t="shared" si="56"/>
        <v>0</v>
      </c>
      <c r="Q121" s="302">
        <f t="shared" si="57"/>
        <v>0</v>
      </c>
      <c r="R121" s="316"/>
    </row>
    <row r="122" spans="1:18" s="250" customFormat="1" ht="78" x14ac:dyDescent="0.3">
      <c r="A122" s="258"/>
      <c r="B122" s="211"/>
      <c r="C122" s="211"/>
      <c r="D122" s="212"/>
      <c r="E122" s="318" t="s">
        <v>1218</v>
      </c>
      <c r="F122" s="319">
        <v>2.2222222222222223</v>
      </c>
      <c r="G122" s="270">
        <v>0.1</v>
      </c>
      <c r="H122" s="323">
        <f t="shared" si="54"/>
        <v>2.4444444444444446</v>
      </c>
      <c r="I122" s="271" t="s">
        <v>155</v>
      </c>
      <c r="J122" s="276" t="s">
        <v>90</v>
      </c>
      <c r="K122" s="276" t="s">
        <v>90</v>
      </c>
      <c r="L122" s="277">
        <v>0</v>
      </c>
      <c r="M122" s="301">
        <v>0</v>
      </c>
      <c r="N122" s="301">
        <v>0</v>
      </c>
      <c r="O122" s="301">
        <f t="shared" si="55"/>
        <v>0</v>
      </c>
      <c r="P122" s="301">
        <f t="shared" si="56"/>
        <v>0</v>
      </c>
      <c r="Q122" s="302">
        <f t="shared" si="57"/>
        <v>0</v>
      </c>
      <c r="R122" s="316"/>
    </row>
    <row r="123" spans="1:18" s="250" customFormat="1" ht="62.4" x14ac:dyDescent="0.3">
      <c r="A123" s="258"/>
      <c r="B123" s="211"/>
      <c r="C123" s="211"/>
      <c r="D123" s="212"/>
      <c r="E123" s="318" t="s">
        <v>1219</v>
      </c>
      <c r="F123" s="319">
        <v>51.851851851851855</v>
      </c>
      <c r="G123" s="270">
        <v>0.1</v>
      </c>
      <c r="H123" s="323">
        <f t="shared" si="54"/>
        <v>57.037037037037038</v>
      </c>
      <c r="I123" s="271" t="s">
        <v>155</v>
      </c>
      <c r="J123" s="276" t="s">
        <v>90</v>
      </c>
      <c r="K123" s="276" t="s">
        <v>90</v>
      </c>
      <c r="L123" s="277">
        <v>0</v>
      </c>
      <c r="M123" s="301">
        <v>0</v>
      </c>
      <c r="N123" s="301">
        <v>0</v>
      </c>
      <c r="O123" s="301">
        <f t="shared" si="55"/>
        <v>0</v>
      </c>
      <c r="P123" s="301">
        <f t="shared" si="56"/>
        <v>0</v>
      </c>
      <c r="Q123" s="302">
        <f t="shared" si="57"/>
        <v>0</v>
      </c>
      <c r="R123" s="316"/>
    </row>
    <row r="124" spans="1:18" s="250" customFormat="1" x14ac:dyDescent="0.3">
      <c r="A124" s="258"/>
      <c r="B124" s="211"/>
      <c r="C124" s="211"/>
      <c r="D124" s="212"/>
      <c r="E124" s="327" t="s">
        <v>1220</v>
      </c>
      <c r="F124" s="310"/>
      <c r="G124" s="310"/>
      <c r="H124" s="325"/>
      <c r="I124" s="310"/>
      <c r="J124" s="310"/>
      <c r="K124" s="311"/>
      <c r="L124" s="310"/>
      <c r="M124" s="311"/>
      <c r="N124" s="311"/>
      <c r="O124" s="311"/>
      <c r="P124" s="311"/>
      <c r="Q124" s="312"/>
      <c r="R124" s="317"/>
    </row>
    <row r="125" spans="1:18" s="250" customFormat="1" ht="62.4" x14ac:dyDescent="0.3">
      <c r="A125" s="258"/>
      <c r="B125" s="211"/>
      <c r="C125" s="211"/>
      <c r="D125" s="212"/>
      <c r="E125" s="318" t="s">
        <v>1221</v>
      </c>
      <c r="F125" s="319">
        <v>27.433333333333334</v>
      </c>
      <c r="G125" s="270">
        <v>0.1</v>
      </c>
      <c r="H125" s="323">
        <f t="shared" ref="H125:H134" si="58">G125*F125+F125</f>
        <v>30.176666666666666</v>
      </c>
      <c r="I125" s="271" t="s">
        <v>155</v>
      </c>
      <c r="J125" s="276" t="s">
        <v>90</v>
      </c>
      <c r="K125" s="276" t="s">
        <v>90</v>
      </c>
      <c r="L125" s="277">
        <v>0</v>
      </c>
      <c r="M125" s="301">
        <v>0</v>
      </c>
      <c r="N125" s="301">
        <v>0</v>
      </c>
      <c r="O125" s="301">
        <f t="shared" ref="O125:O134" si="59">H125*M125</f>
        <v>0</v>
      </c>
      <c r="P125" s="301">
        <f t="shared" ref="P125:P134" si="60">H125*N125</f>
        <v>0</v>
      </c>
      <c r="Q125" s="302">
        <f t="shared" ref="Q125:Q134" si="61">O125+P125</f>
        <v>0</v>
      </c>
      <c r="R125" s="316"/>
    </row>
    <row r="126" spans="1:18" s="250" customFormat="1" ht="46.8" x14ac:dyDescent="0.3">
      <c r="A126" s="258"/>
      <c r="B126" s="211"/>
      <c r="C126" s="211"/>
      <c r="D126" s="212"/>
      <c r="E126" s="318" t="s">
        <v>1222</v>
      </c>
      <c r="F126" s="319">
        <v>46.504722222222227</v>
      </c>
      <c r="G126" s="270">
        <v>0.1</v>
      </c>
      <c r="H126" s="323">
        <f t="shared" si="58"/>
        <v>51.155194444444447</v>
      </c>
      <c r="I126" s="271" t="s">
        <v>155</v>
      </c>
      <c r="J126" s="276" t="s">
        <v>90</v>
      </c>
      <c r="K126" s="276" t="s">
        <v>90</v>
      </c>
      <c r="L126" s="277">
        <v>0</v>
      </c>
      <c r="M126" s="301">
        <v>0</v>
      </c>
      <c r="N126" s="301">
        <v>0</v>
      </c>
      <c r="O126" s="301">
        <f t="shared" si="59"/>
        <v>0</v>
      </c>
      <c r="P126" s="301">
        <f t="shared" si="60"/>
        <v>0</v>
      </c>
      <c r="Q126" s="302">
        <f t="shared" si="61"/>
        <v>0</v>
      </c>
      <c r="R126" s="316"/>
    </row>
    <row r="127" spans="1:18" s="250" customFormat="1" ht="78" x14ac:dyDescent="0.3">
      <c r="A127" s="258"/>
      <c r="B127" s="211"/>
      <c r="C127" s="211"/>
      <c r="D127" s="212"/>
      <c r="E127" s="318" t="s">
        <v>1223</v>
      </c>
      <c r="F127" s="319">
        <v>59.533333333333331</v>
      </c>
      <c r="G127" s="270">
        <v>0.1</v>
      </c>
      <c r="H127" s="323">
        <f t="shared" si="58"/>
        <v>65.486666666666665</v>
      </c>
      <c r="I127" s="271" t="s">
        <v>155</v>
      </c>
      <c r="J127" s="276" t="s">
        <v>90</v>
      </c>
      <c r="K127" s="276" t="s">
        <v>90</v>
      </c>
      <c r="L127" s="277">
        <v>0</v>
      </c>
      <c r="M127" s="301">
        <v>0</v>
      </c>
      <c r="N127" s="301">
        <v>0</v>
      </c>
      <c r="O127" s="301">
        <f t="shared" si="59"/>
        <v>0</v>
      </c>
      <c r="P127" s="301">
        <f t="shared" si="60"/>
        <v>0</v>
      </c>
      <c r="Q127" s="302">
        <f t="shared" si="61"/>
        <v>0</v>
      </c>
      <c r="R127" s="316"/>
    </row>
    <row r="128" spans="1:18" s="250" customFormat="1" ht="62.4" x14ac:dyDescent="0.3">
      <c r="A128" s="258"/>
      <c r="B128" s="211"/>
      <c r="C128" s="211"/>
      <c r="D128" s="212"/>
      <c r="E128" s="318" t="s">
        <v>1224</v>
      </c>
      <c r="F128" s="319">
        <v>26.716666666666669</v>
      </c>
      <c r="G128" s="270">
        <v>0.1</v>
      </c>
      <c r="H128" s="323">
        <f t="shared" si="58"/>
        <v>29.388333333333335</v>
      </c>
      <c r="I128" s="271" t="s">
        <v>155</v>
      </c>
      <c r="J128" s="276" t="s">
        <v>90</v>
      </c>
      <c r="K128" s="276" t="s">
        <v>90</v>
      </c>
      <c r="L128" s="277">
        <v>0</v>
      </c>
      <c r="M128" s="301">
        <v>0</v>
      </c>
      <c r="N128" s="301">
        <v>0</v>
      </c>
      <c r="O128" s="301">
        <f t="shared" si="59"/>
        <v>0</v>
      </c>
      <c r="P128" s="301">
        <f t="shared" si="60"/>
        <v>0</v>
      </c>
      <c r="Q128" s="302">
        <f t="shared" si="61"/>
        <v>0</v>
      </c>
      <c r="R128" s="316"/>
    </row>
    <row r="129" spans="1:18" s="250" customFormat="1" ht="62.4" x14ac:dyDescent="0.3">
      <c r="A129" s="258"/>
      <c r="B129" s="211"/>
      <c r="C129" s="211"/>
      <c r="D129" s="212"/>
      <c r="E129" s="318" t="s">
        <v>1225</v>
      </c>
      <c r="F129" s="319">
        <v>15.933333333333334</v>
      </c>
      <c r="G129" s="270">
        <v>0.1</v>
      </c>
      <c r="H129" s="323">
        <f t="shared" si="58"/>
        <v>17.526666666666667</v>
      </c>
      <c r="I129" s="271" t="s">
        <v>155</v>
      </c>
      <c r="J129" s="276" t="s">
        <v>90</v>
      </c>
      <c r="K129" s="276" t="s">
        <v>90</v>
      </c>
      <c r="L129" s="277">
        <v>0</v>
      </c>
      <c r="M129" s="301">
        <v>0</v>
      </c>
      <c r="N129" s="301">
        <v>0</v>
      </c>
      <c r="O129" s="301">
        <f t="shared" si="59"/>
        <v>0</v>
      </c>
      <c r="P129" s="301">
        <f t="shared" si="60"/>
        <v>0</v>
      </c>
      <c r="Q129" s="302">
        <f t="shared" si="61"/>
        <v>0</v>
      </c>
      <c r="R129" s="316"/>
    </row>
    <row r="130" spans="1:18" s="250" customFormat="1" ht="62.4" x14ac:dyDescent="0.3">
      <c r="A130" s="258"/>
      <c r="B130" s="211"/>
      <c r="C130" s="211"/>
      <c r="D130" s="212"/>
      <c r="E130" s="318" t="s">
        <v>1226</v>
      </c>
      <c r="F130" s="319">
        <v>18.566666666666666</v>
      </c>
      <c r="G130" s="270">
        <v>0.1</v>
      </c>
      <c r="H130" s="323">
        <f t="shared" si="58"/>
        <v>20.423333333333332</v>
      </c>
      <c r="I130" s="271" t="s">
        <v>155</v>
      </c>
      <c r="J130" s="276" t="s">
        <v>90</v>
      </c>
      <c r="K130" s="276" t="s">
        <v>90</v>
      </c>
      <c r="L130" s="277">
        <v>0</v>
      </c>
      <c r="M130" s="301">
        <v>0</v>
      </c>
      <c r="N130" s="301">
        <v>0</v>
      </c>
      <c r="O130" s="301">
        <f t="shared" si="59"/>
        <v>0</v>
      </c>
      <c r="P130" s="301">
        <f t="shared" si="60"/>
        <v>0</v>
      </c>
      <c r="Q130" s="302">
        <f t="shared" si="61"/>
        <v>0</v>
      </c>
      <c r="R130" s="316"/>
    </row>
    <row r="131" spans="1:18" s="250" customFormat="1" ht="62.4" x14ac:dyDescent="0.3">
      <c r="A131" s="258"/>
      <c r="B131" s="211"/>
      <c r="C131" s="211"/>
      <c r="D131" s="212"/>
      <c r="E131" s="318" t="s">
        <v>1227</v>
      </c>
      <c r="F131" s="319">
        <v>21.81666666666667</v>
      </c>
      <c r="G131" s="270">
        <v>0.1</v>
      </c>
      <c r="H131" s="323">
        <f t="shared" si="58"/>
        <v>23.998333333333338</v>
      </c>
      <c r="I131" s="271" t="s">
        <v>155</v>
      </c>
      <c r="J131" s="276" t="s">
        <v>90</v>
      </c>
      <c r="K131" s="276" t="s">
        <v>90</v>
      </c>
      <c r="L131" s="277">
        <v>0</v>
      </c>
      <c r="M131" s="301">
        <v>0</v>
      </c>
      <c r="N131" s="301">
        <v>0</v>
      </c>
      <c r="O131" s="301">
        <f t="shared" si="59"/>
        <v>0</v>
      </c>
      <c r="P131" s="301">
        <f t="shared" si="60"/>
        <v>0</v>
      </c>
      <c r="Q131" s="302">
        <f t="shared" si="61"/>
        <v>0</v>
      </c>
      <c r="R131" s="316"/>
    </row>
    <row r="132" spans="1:18" s="250" customFormat="1" ht="62.4" x14ac:dyDescent="0.3">
      <c r="A132" s="258"/>
      <c r="B132" s="211"/>
      <c r="C132" s="211"/>
      <c r="D132" s="212"/>
      <c r="E132" s="318" t="s">
        <v>1228</v>
      </c>
      <c r="F132" s="319">
        <v>70.944444444444443</v>
      </c>
      <c r="G132" s="270">
        <v>0.1</v>
      </c>
      <c r="H132" s="323">
        <f t="shared" si="58"/>
        <v>78.038888888888891</v>
      </c>
      <c r="I132" s="271" t="s">
        <v>155</v>
      </c>
      <c r="J132" s="276" t="s">
        <v>90</v>
      </c>
      <c r="K132" s="276" t="s">
        <v>90</v>
      </c>
      <c r="L132" s="277">
        <v>0</v>
      </c>
      <c r="M132" s="301">
        <v>0</v>
      </c>
      <c r="N132" s="301">
        <v>0</v>
      </c>
      <c r="O132" s="301">
        <f t="shared" si="59"/>
        <v>0</v>
      </c>
      <c r="P132" s="301">
        <f t="shared" si="60"/>
        <v>0</v>
      </c>
      <c r="Q132" s="302">
        <f t="shared" si="61"/>
        <v>0</v>
      </c>
      <c r="R132" s="316"/>
    </row>
    <row r="133" spans="1:18" s="250" customFormat="1" ht="62.4" x14ac:dyDescent="0.3">
      <c r="A133" s="258"/>
      <c r="B133" s="211"/>
      <c r="C133" s="211"/>
      <c r="D133" s="212"/>
      <c r="E133" s="318" t="s">
        <v>1229</v>
      </c>
      <c r="F133" s="319">
        <v>15.700000000000001</v>
      </c>
      <c r="G133" s="270">
        <v>0.1</v>
      </c>
      <c r="H133" s="323">
        <f t="shared" si="58"/>
        <v>17.270000000000003</v>
      </c>
      <c r="I133" s="271" t="s">
        <v>155</v>
      </c>
      <c r="J133" s="276" t="s">
        <v>90</v>
      </c>
      <c r="K133" s="276" t="s">
        <v>90</v>
      </c>
      <c r="L133" s="277">
        <v>0</v>
      </c>
      <c r="M133" s="301">
        <v>0</v>
      </c>
      <c r="N133" s="301">
        <v>0</v>
      </c>
      <c r="O133" s="301">
        <f t="shared" si="59"/>
        <v>0</v>
      </c>
      <c r="P133" s="301">
        <f t="shared" si="60"/>
        <v>0</v>
      </c>
      <c r="Q133" s="302">
        <f t="shared" si="61"/>
        <v>0</v>
      </c>
      <c r="R133" s="316"/>
    </row>
    <row r="134" spans="1:18" s="250" customFormat="1" ht="62.4" x14ac:dyDescent="0.3">
      <c r="A134" s="258"/>
      <c r="B134" s="211"/>
      <c r="C134" s="211"/>
      <c r="D134" s="212"/>
      <c r="E134" s="318" t="s">
        <v>1230</v>
      </c>
      <c r="F134" s="319">
        <v>15.950000000000001</v>
      </c>
      <c r="G134" s="270">
        <v>0.1</v>
      </c>
      <c r="H134" s="323">
        <f t="shared" si="58"/>
        <v>17.545000000000002</v>
      </c>
      <c r="I134" s="271" t="s">
        <v>155</v>
      </c>
      <c r="J134" s="276" t="s">
        <v>90</v>
      </c>
      <c r="K134" s="276" t="s">
        <v>90</v>
      </c>
      <c r="L134" s="277">
        <v>0</v>
      </c>
      <c r="M134" s="301">
        <v>0</v>
      </c>
      <c r="N134" s="301">
        <v>0</v>
      </c>
      <c r="O134" s="301">
        <f t="shared" si="59"/>
        <v>0</v>
      </c>
      <c r="P134" s="301">
        <f t="shared" si="60"/>
        <v>0</v>
      </c>
      <c r="Q134" s="302">
        <f t="shared" si="61"/>
        <v>0</v>
      </c>
      <c r="R134" s="316"/>
    </row>
    <row r="135" spans="1:18" s="250" customFormat="1" x14ac:dyDescent="0.3">
      <c r="A135" s="258"/>
      <c r="B135" s="211"/>
      <c r="C135" s="211"/>
      <c r="D135" s="212"/>
      <c r="E135" s="327" t="s">
        <v>1231</v>
      </c>
      <c r="F135" s="310"/>
      <c r="G135" s="310"/>
      <c r="H135" s="325"/>
      <c r="I135" s="310"/>
      <c r="J135" s="310"/>
      <c r="K135" s="311"/>
      <c r="L135" s="310"/>
      <c r="M135" s="311"/>
      <c r="N135" s="311"/>
      <c r="O135" s="311"/>
      <c r="P135" s="311"/>
      <c r="Q135" s="312"/>
      <c r="R135" s="317"/>
    </row>
    <row r="136" spans="1:18" s="250" customFormat="1" ht="46.8" x14ac:dyDescent="0.3">
      <c r="A136" s="258"/>
      <c r="B136" s="211"/>
      <c r="C136" s="211"/>
      <c r="D136" s="212"/>
      <c r="E136" s="318" t="s">
        <v>1232</v>
      </c>
      <c r="F136" s="319">
        <v>38.909999999999997</v>
      </c>
      <c r="G136" s="270">
        <v>0.1</v>
      </c>
      <c r="H136" s="323">
        <f>G136*F136+F136</f>
        <v>42.800999999999995</v>
      </c>
      <c r="I136" s="271" t="s">
        <v>155</v>
      </c>
      <c r="J136" s="276" t="s">
        <v>90</v>
      </c>
      <c r="K136" s="276" t="s">
        <v>90</v>
      </c>
      <c r="L136" s="277">
        <v>0</v>
      </c>
      <c r="M136" s="301">
        <v>0</v>
      </c>
      <c r="N136" s="301">
        <v>0</v>
      </c>
      <c r="O136" s="301">
        <f t="shared" ref="O136" si="62">H136*M136</f>
        <v>0</v>
      </c>
      <c r="P136" s="301">
        <f t="shared" ref="P136" si="63">H136*N136</f>
        <v>0</v>
      </c>
      <c r="Q136" s="302">
        <f t="shared" ref="Q136" si="64">O136+P136</f>
        <v>0</v>
      </c>
      <c r="R136" s="316"/>
    </row>
    <row r="137" spans="1:18" s="250" customFormat="1" x14ac:dyDescent="0.3">
      <c r="A137" s="258"/>
      <c r="B137" s="211"/>
      <c r="C137" s="211"/>
      <c r="D137" s="212"/>
      <c r="E137" s="327" t="s">
        <v>1233</v>
      </c>
      <c r="F137" s="310"/>
      <c r="G137" s="310"/>
      <c r="H137" s="325"/>
      <c r="I137" s="310"/>
      <c r="J137" s="310"/>
      <c r="K137" s="311"/>
      <c r="L137" s="310"/>
      <c r="M137" s="311"/>
      <c r="N137" s="311"/>
      <c r="O137" s="311"/>
      <c r="P137" s="311"/>
      <c r="Q137" s="312"/>
      <c r="R137" s="317"/>
    </row>
    <row r="138" spans="1:18" s="250" customFormat="1" ht="31.2" x14ac:dyDescent="0.3">
      <c r="A138" s="258"/>
      <c r="B138" s="211"/>
      <c r="C138" s="211"/>
      <c r="D138" s="212"/>
      <c r="E138" s="318" t="s">
        <v>1234</v>
      </c>
      <c r="F138" s="319">
        <v>6.5</v>
      </c>
      <c r="G138" s="270">
        <v>0.1</v>
      </c>
      <c r="H138" s="323">
        <f>G138*F138+F138</f>
        <v>7.15</v>
      </c>
      <c r="I138" s="271" t="s">
        <v>155</v>
      </c>
      <c r="J138" s="276" t="s">
        <v>90</v>
      </c>
      <c r="K138" s="276" t="s">
        <v>90</v>
      </c>
      <c r="L138" s="277">
        <v>0</v>
      </c>
      <c r="M138" s="301">
        <v>0</v>
      </c>
      <c r="N138" s="301">
        <v>0</v>
      </c>
      <c r="O138" s="301">
        <f t="shared" ref="O138" si="65">H138*M138</f>
        <v>0</v>
      </c>
      <c r="P138" s="301">
        <f t="shared" ref="P138" si="66">H138*N138</f>
        <v>0</v>
      </c>
      <c r="Q138" s="302">
        <f t="shared" ref="Q138" si="67">O138+P138</f>
        <v>0</v>
      </c>
      <c r="R138" s="316"/>
    </row>
    <row r="139" spans="1:18" s="250" customFormat="1" x14ac:dyDescent="0.3">
      <c r="A139" s="258"/>
      <c r="B139" s="211"/>
      <c r="C139" s="211"/>
      <c r="D139" s="212"/>
      <c r="E139" s="327" t="s">
        <v>1235</v>
      </c>
      <c r="F139" s="310"/>
      <c r="G139" s="310"/>
      <c r="H139" s="325"/>
      <c r="I139" s="310"/>
      <c r="J139" s="310"/>
      <c r="K139" s="311"/>
      <c r="L139" s="310"/>
      <c r="M139" s="311"/>
      <c r="N139" s="311"/>
      <c r="O139" s="311"/>
      <c r="P139" s="311"/>
      <c r="Q139" s="312"/>
      <c r="R139" s="317"/>
    </row>
    <row r="140" spans="1:18" s="250" customFormat="1" ht="31.2" x14ac:dyDescent="0.3">
      <c r="A140" s="258"/>
      <c r="B140" s="211"/>
      <c r="C140" s="211"/>
      <c r="D140" s="212"/>
      <c r="E140" s="318" t="s">
        <v>1236</v>
      </c>
      <c r="F140" s="319">
        <v>168</v>
      </c>
      <c r="G140" s="270">
        <v>0.1</v>
      </c>
      <c r="H140" s="323">
        <f t="shared" ref="H140:H141" si="68">G140*F140+F140</f>
        <v>184.8</v>
      </c>
      <c r="I140" s="271" t="s">
        <v>155</v>
      </c>
      <c r="J140" s="276" t="s">
        <v>90</v>
      </c>
      <c r="K140" s="276" t="s">
        <v>90</v>
      </c>
      <c r="L140" s="277">
        <v>0</v>
      </c>
      <c r="M140" s="301">
        <v>0</v>
      </c>
      <c r="N140" s="301">
        <v>0</v>
      </c>
      <c r="O140" s="301">
        <f t="shared" ref="O140:O141" si="69">H140*M140</f>
        <v>0</v>
      </c>
      <c r="P140" s="301">
        <f t="shared" ref="P140:P141" si="70">H140*N140</f>
        <v>0</v>
      </c>
      <c r="Q140" s="302">
        <f t="shared" ref="Q140:Q141" si="71">O140+P140</f>
        <v>0</v>
      </c>
      <c r="R140" s="316"/>
    </row>
    <row r="141" spans="1:18" s="250" customFormat="1" ht="31.2" x14ac:dyDescent="0.3">
      <c r="A141" s="258"/>
      <c r="B141" s="211"/>
      <c r="C141" s="211"/>
      <c r="D141" s="212"/>
      <c r="E141" s="318" t="s">
        <v>1237</v>
      </c>
      <c r="F141" s="319">
        <v>161</v>
      </c>
      <c r="G141" s="270">
        <v>0.1</v>
      </c>
      <c r="H141" s="323">
        <f t="shared" si="68"/>
        <v>177.1</v>
      </c>
      <c r="I141" s="271" t="s">
        <v>155</v>
      </c>
      <c r="J141" s="276" t="s">
        <v>90</v>
      </c>
      <c r="K141" s="276" t="s">
        <v>90</v>
      </c>
      <c r="L141" s="277">
        <v>0</v>
      </c>
      <c r="M141" s="301">
        <v>0</v>
      </c>
      <c r="N141" s="301">
        <v>0</v>
      </c>
      <c r="O141" s="301">
        <f t="shared" si="69"/>
        <v>0</v>
      </c>
      <c r="P141" s="301">
        <f t="shared" si="70"/>
        <v>0</v>
      </c>
      <c r="Q141" s="302">
        <f t="shared" si="71"/>
        <v>0</v>
      </c>
      <c r="R141" s="316"/>
    </row>
    <row r="142" spans="1:18" s="250" customFormat="1" x14ac:dyDescent="0.3">
      <c r="A142" s="258"/>
      <c r="B142" s="211"/>
      <c r="C142" s="211"/>
      <c r="D142" s="212"/>
      <c r="E142" s="327" t="s">
        <v>1238</v>
      </c>
      <c r="F142" s="310"/>
      <c r="G142" s="310"/>
      <c r="H142" s="325"/>
      <c r="I142" s="310"/>
      <c r="J142" s="310"/>
      <c r="K142" s="311"/>
      <c r="L142" s="310"/>
      <c r="M142" s="311"/>
      <c r="N142" s="311"/>
      <c r="O142" s="311"/>
      <c r="P142" s="311"/>
      <c r="Q142" s="312"/>
      <c r="R142" s="317"/>
    </row>
    <row r="143" spans="1:18" s="250" customFormat="1" ht="46.8" x14ac:dyDescent="0.3">
      <c r="A143" s="258"/>
      <c r="B143" s="211"/>
      <c r="C143" s="211"/>
      <c r="D143" s="212"/>
      <c r="E143" s="318" t="s">
        <v>1239</v>
      </c>
      <c r="F143" s="319">
        <v>4</v>
      </c>
      <c r="G143" s="270">
        <v>0</v>
      </c>
      <c r="H143" s="323">
        <f t="shared" ref="H143:H168" si="72">F143+G143*F143</f>
        <v>4</v>
      </c>
      <c r="I143" s="322" t="s">
        <v>105</v>
      </c>
      <c r="J143" s="276" t="s">
        <v>90</v>
      </c>
      <c r="K143" s="276" t="s">
        <v>90</v>
      </c>
      <c r="L143" s="277">
        <v>0</v>
      </c>
      <c r="M143" s="301">
        <v>0</v>
      </c>
      <c r="N143" s="301">
        <v>0</v>
      </c>
      <c r="O143" s="301">
        <f t="shared" ref="O143:O168" si="73">H143*M143</f>
        <v>0</v>
      </c>
      <c r="P143" s="301">
        <f t="shared" ref="P143:P168" si="74">H143*N143</f>
        <v>0</v>
      </c>
      <c r="Q143" s="302">
        <f t="shared" ref="Q143:Q168" si="75">O143+P143</f>
        <v>0</v>
      </c>
      <c r="R143" s="316"/>
    </row>
    <row r="144" spans="1:18" s="250" customFormat="1" ht="46.8" x14ac:dyDescent="0.3">
      <c r="A144" s="258"/>
      <c r="B144" s="211"/>
      <c r="C144" s="211"/>
      <c r="D144" s="212"/>
      <c r="E144" s="318" t="s">
        <v>1240</v>
      </c>
      <c r="F144" s="319">
        <v>9</v>
      </c>
      <c r="G144" s="270">
        <v>0</v>
      </c>
      <c r="H144" s="323">
        <f t="shared" si="72"/>
        <v>9</v>
      </c>
      <c r="I144" s="322" t="s">
        <v>105</v>
      </c>
      <c r="J144" s="276" t="s">
        <v>90</v>
      </c>
      <c r="K144" s="276" t="s">
        <v>90</v>
      </c>
      <c r="L144" s="277">
        <v>0</v>
      </c>
      <c r="M144" s="301">
        <v>0</v>
      </c>
      <c r="N144" s="301">
        <v>0</v>
      </c>
      <c r="O144" s="301">
        <f t="shared" si="73"/>
        <v>0</v>
      </c>
      <c r="P144" s="301">
        <f t="shared" si="74"/>
        <v>0</v>
      </c>
      <c r="Q144" s="302">
        <f t="shared" si="75"/>
        <v>0</v>
      </c>
      <c r="R144" s="316"/>
    </row>
    <row r="145" spans="1:18" s="250" customFormat="1" ht="46.8" x14ac:dyDescent="0.3">
      <c r="A145" s="258"/>
      <c r="B145" s="211"/>
      <c r="C145" s="211"/>
      <c r="D145" s="212"/>
      <c r="E145" s="318" t="s">
        <v>1241</v>
      </c>
      <c r="F145" s="319">
        <v>5</v>
      </c>
      <c r="G145" s="270">
        <v>0</v>
      </c>
      <c r="H145" s="323">
        <f t="shared" si="72"/>
        <v>5</v>
      </c>
      <c r="I145" s="322" t="s">
        <v>105</v>
      </c>
      <c r="J145" s="276" t="s">
        <v>90</v>
      </c>
      <c r="K145" s="276" t="s">
        <v>90</v>
      </c>
      <c r="L145" s="277">
        <v>0</v>
      </c>
      <c r="M145" s="301">
        <v>0</v>
      </c>
      <c r="N145" s="301">
        <v>0</v>
      </c>
      <c r="O145" s="301">
        <f t="shared" si="73"/>
        <v>0</v>
      </c>
      <c r="P145" s="301">
        <f t="shared" si="74"/>
        <v>0</v>
      </c>
      <c r="Q145" s="302">
        <f t="shared" si="75"/>
        <v>0</v>
      </c>
      <c r="R145" s="316"/>
    </row>
    <row r="146" spans="1:18" s="250" customFormat="1" ht="46.8" x14ac:dyDescent="0.3">
      <c r="A146" s="258"/>
      <c r="B146" s="211"/>
      <c r="C146" s="211"/>
      <c r="D146" s="212"/>
      <c r="E146" s="318" t="s">
        <v>1242</v>
      </c>
      <c r="F146" s="319">
        <v>2</v>
      </c>
      <c r="G146" s="270">
        <v>0</v>
      </c>
      <c r="H146" s="323">
        <f t="shared" si="72"/>
        <v>2</v>
      </c>
      <c r="I146" s="322" t="s">
        <v>105</v>
      </c>
      <c r="J146" s="276" t="s">
        <v>90</v>
      </c>
      <c r="K146" s="276" t="s">
        <v>90</v>
      </c>
      <c r="L146" s="277">
        <v>0</v>
      </c>
      <c r="M146" s="301">
        <v>0</v>
      </c>
      <c r="N146" s="301">
        <v>0</v>
      </c>
      <c r="O146" s="301">
        <f t="shared" si="73"/>
        <v>0</v>
      </c>
      <c r="P146" s="301">
        <f t="shared" si="74"/>
        <v>0</v>
      </c>
      <c r="Q146" s="302">
        <f t="shared" si="75"/>
        <v>0</v>
      </c>
      <c r="R146" s="316"/>
    </row>
    <row r="147" spans="1:18" s="250" customFormat="1" ht="46.8" x14ac:dyDescent="0.3">
      <c r="A147" s="258"/>
      <c r="B147" s="211"/>
      <c r="C147" s="211"/>
      <c r="D147" s="212"/>
      <c r="E147" s="318" t="s">
        <v>1243</v>
      </c>
      <c r="F147" s="319">
        <v>4</v>
      </c>
      <c r="G147" s="270">
        <v>0</v>
      </c>
      <c r="H147" s="323">
        <f t="shared" si="72"/>
        <v>4</v>
      </c>
      <c r="I147" s="322" t="s">
        <v>105</v>
      </c>
      <c r="J147" s="276" t="s">
        <v>90</v>
      </c>
      <c r="K147" s="276" t="s">
        <v>90</v>
      </c>
      <c r="L147" s="277">
        <v>0</v>
      </c>
      <c r="M147" s="301">
        <v>0</v>
      </c>
      <c r="N147" s="301">
        <v>0</v>
      </c>
      <c r="O147" s="301">
        <f t="shared" si="73"/>
        <v>0</v>
      </c>
      <c r="P147" s="301">
        <f t="shared" si="74"/>
        <v>0</v>
      </c>
      <c r="Q147" s="302">
        <f t="shared" si="75"/>
        <v>0</v>
      </c>
      <c r="R147" s="316"/>
    </row>
    <row r="148" spans="1:18" s="250" customFormat="1" ht="46.8" x14ac:dyDescent="0.3">
      <c r="A148" s="258"/>
      <c r="B148" s="211"/>
      <c r="C148" s="211"/>
      <c r="D148" s="212"/>
      <c r="E148" s="318" t="s">
        <v>1244</v>
      </c>
      <c r="F148" s="319">
        <v>9</v>
      </c>
      <c r="G148" s="270">
        <v>0</v>
      </c>
      <c r="H148" s="323">
        <f t="shared" si="72"/>
        <v>9</v>
      </c>
      <c r="I148" s="322" t="s">
        <v>105</v>
      </c>
      <c r="J148" s="276" t="s">
        <v>90</v>
      </c>
      <c r="K148" s="276" t="s">
        <v>90</v>
      </c>
      <c r="L148" s="277">
        <v>0</v>
      </c>
      <c r="M148" s="301">
        <v>0</v>
      </c>
      <c r="N148" s="301">
        <v>0</v>
      </c>
      <c r="O148" s="301">
        <f t="shared" si="73"/>
        <v>0</v>
      </c>
      <c r="P148" s="301">
        <f t="shared" si="74"/>
        <v>0</v>
      </c>
      <c r="Q148" s="302">
        <f t="shared" si="75"/>
        <v>0</v>
      </c>
      <c r="R148" s="316"/>
    </row>
    <row r="149" spans="1:18" s="250" customFormat="1" ht="46.8" x14ac:dyDescent="0.3">
      <c r="A149" s="258"/>
      <c r="B149" s="211"/>
      <c r="C149" s="211"/>
      <c r="D149" s="212"/>
      <c r="E149" s="318" t="s">
        <v>1245</v>
      </c>
      <c r="F149" s="319">
        <v>19</v>
      </c>
      <c r="G149" s="270">
        <v>0</v>
      </c>
      <c r="H149" s="323">
        <f t="shared" si="72"/>
        <v>19</v>
      </c>
      <c r="I149" s="322" t="s">
        <v>105</v>
      </c>
      <c r="J149" s="276" t="s">
        <v>90</v>
      </c>
      <c r="K149" s="276" t="s">
        <v>90</v>
      </c>
      <c r="L149" s="277">
        <v>0</v>
      </c>
      <c r="M149" s="301">
        <v>0</v>
      </c>
      <c r="N149" s="301">
        <v>0</v>
      </c>
      <c r="O149" s="301">
        <f t="shared" si="73"/>
        <v>0</v>
      </c>
      <c r="P149" s="301">
        <f t="shared" si="74"/>
        <v>0</v>
      </c>
      <c r="Q149" s="302">
        <f t="shared" si="75"/>
        <v>0</v>
      </c>
      <c r="R149" s="316"/>
    </row>
    <row r="150" spans="1:18" s="250" customFormat="1" ht="46.8" x14ac:dyDescent="0.3">
      <c r="A150" s="258"/>
      <c r="B150" s="211"/>
      <c r="C150" s="211"/>
      <c r="D150" s="212"/>
      <c r="E150" s="318" t="s">
        <v>1246</v>
      </c>
      <c r="F150" s="319">
        <v>3</v>
      </c>
      <c r="G150" s="270">
        <v>0</v>
      </c>
      <c r="H150" s="323">
        <f t="shared" si="72"/>
        <v>3</v>
      </c>
      <c r="I150" s="322" t="s">
        <v>105</v>
      </c>
      <c r="J150" s="276" t="s">
        <v>90</v>
      </c>
      <c r="K150" s="276" t="s">
        <v>90</v>
      </c>
      <c r="L150" s="277">
        <v>0</v>
      </c>
      <c r="M150" s="301">
        <v>0</v>
      </c>
      <c r="N150" s="301">
        <v>0</v>
      </c>
      <c r="O150" s="301">
        <f t="shared" si="73"/>
        <v>0</v>
      </c>
      <c r="P150" s="301">
        <f t="shared" si="74"/>
        <v>0</v>
      </c>
      <c r="Q150" s="302">
        <f t="shared" si="75"/>
        <v>0</v>
      </c>
      <c r="R150" s="316"/>
    </row>
    <row r="151" spans="1:18" s="250" customFormat="1" ht="46.8" x14ac:dyDescent="0.3">
      <c r="A151" s="258"/>
      <c r="B151" s="211"/>
      <c r="C151" s="211"/>
      <c r="D151" s="212"/>
      <c r="E151" s="318" t="s">
        <v>1247</v>
      </c>
      <c r="F151" s="319">
        <v>3</v>
      </c>
      <c r="G151" s="270">
        <v>0</v>
      </c>
      <c r="H151" s="323">
        <f t="shared" si="72"/>
        <v>3</v>
      </c>
      <c r="I151" s="322" t="s">
        <v>105</v>
      </c>
      <c r="J151" s="276" t="s">
        <v>90</v>
      </c>
      <c r="K151" s="276" t="s">
        <v>90</v>
      </c>
      <c r="L151" s="277">
        <v>0</v>
      </c>
      <c r="M151" s="301">
        <v>0</v>
      </c>
      <c r="N151" s="301">
        <v>0</v>
      </c>
      <c r="O151" s="301">
        <f t="shared" si="73"/>
        <v>0</v>
      </c>
      <c r="P151" s="301">
        <f t="shared" si="74"/>
        <v>0</v>
      </c>
      <c r="Q151" s="302">
        <f t="shared" si="75"/>
        <v>0</v>
      </c>
      <c r="R151" s="316"/>
    </row>
    <row r="152" spans="1:18" s="250" customFormat="1" ht="46.8" x14ac:dyDescent="0.3">
      <c r="A152" s="258"/>
      <c r="B152" s="211"/>
      <c r="C152" s="211"/>
      <c r="D152" s="212"/>
      <c r="E152" s="318" t="s">
        <v>1248</v>
      </c>
      <c r="F152" s="319">
        <v>2</v>
      </c>
      <c r="G152" s="270">
        <v>0</v>
      </c>
      <c r="H152" s="323">
        <f t="shared" si="72"/>
        <v>2</v>
      </c>
      <c r="I152" s="322" t="s">
        <v>105</v>
      </c>
      <c r="J152" s="276" t="s">
        <v>90</v>
      </c>
      <c r="K152" s="276" t="s">
        <v>90</v>
      </c>
      <c r="L152" s="277">
        <v>0</v>
      </c>
      <c r="M152" s="301">
        <v>0</v>
      </c>
      <c r="N152" s="301">
        <v>0</v>
      </c>
      <c r="O152" s="301">
        <f t="shared" si="73"/>
        <v>0</v>
      </c>
      <c r="P152" s="301">
        <f t="shared" si="74"/>
        <v>0</v>
      </c>
      <c r="Q152" s="302">
        <f t="shared" si="75"/>
        <v>0</v>
      </c>
      <c r="R152" s="316"/>
    </row>
    <row r="153" spans="1:18" s="250" customFormat="1" ht="46.8" x14ac:dyDescent="0.3">
      <c r="A153" s="258"/>
      <c r="B153" s="211"/>
      <c r="C153" s="211"/>
      <c r="D153" s="212"/>
      <c r="E153" s="318" t="s">
        <v>1249</v>
      </c>
      <c r="F153" s="319">
        <v>4</v>
      </c>
      <c r="G153" s="270">
        <v>0</v>
      </c>
      <c r="H153" s="323">
        <f t="shared" si="72"/>
        <v>4</v>
      </c>
      <c r="I153" s="322" t="s">
        <v>105</v>
      </c>
      <c r="J153" s="276" t="s">
        <v>90</v>
      </c>
      <c r="K153" s="276" t="s">
        <v>90</v>
      </c>
      <c r="L153" s="277">
        <v>0</v>
      </c>
      <c r="M153" s="301">
        <v>0</v>
      </c>
      <c r="N153" s="301">
        <v>0</v>
      </c>
      <c r="O153" s="301">
        <f t="shared" si="73"/>
        <v>0</v>
      </c>
      <c r="P153" s="301">
        <f t="shared" si="74"/>
        <v>0</v>
      </c>
      <c r="Q153" s="302">
        <f t="shared" si="75"/>
        <v>0</v>
      </c>
      <c r="R153" s="316"/>
    </row>
    <row r="154" spans="1:18" s="250" customFormat="1" ht="46.8" x14ac:dyDescent="0.3">
      <c r="A154" s="258"/>
      <c r="B154" s="211"/>
      <c r="C154" s="211"/>
      <c r="D154" s="212"/>
      <c r="E154" s="318" t="s">
        <v>1250</v>
      </c>
      <c r="F154" s="319">
        <v>2</v>
      </c>
      <c r="G154" s="270">
        <v>0</v>
      </c>
      <c r="H154" s="323">
        <f t="shared" si="72"/>
        <v>2</v>
      </c>
      <c r="I154" s="322" t="s">
        <v>105</v>
      </c>
      <c r="J154" s="276" t="s">
        <v>90</v>
      </c>
      <c r="K154" s="276" t="s">
        <v>90</v>
      </c>
      <c r="L154" s="277">
        <v>0</v>
      </c>
      <c r="M154" s="301">
        <v>0</v>
      </c>
      <c r="N154" s="301">
        <v>0</v>
      </c>
      <c r="O154" s="301">
        <f t="shared" si="73"/>
        <v>0</v>
      </c>
      <c r="P154" s="301">
        <f t="shared" si="74"/>
        <v>0</v>
      </c>
      <c r="Q154" s="302">
        <f t="shared" si="75"/>
        <v>0</v>
      </c>
      <c r="R154" s="316"/>
    </row>
    <row r="155" spans="1:18" s="250" customFormat="1" ht="46.8" x14ac:dyDescent="0.3">
      <c r="A155" s="258"/>
      <c r="B155" s="211"/>
      <c r="C155" s="211"/>
      <c r="D155" s="212"/>
      <c r="E155" s="318" t="s">
        <v>1251</v>
      </c>
      <c r="F155" s="319">
        <v>2</v>
      </c>
      <c r="G155" s="270">
        <v>0</v>
      </c>
      <c r="H155" s="323">
        <f t="shared" si="72"/>
        <v>2</v>
      </c>
      <c r="I155" s="322" t="s">
        <v>105</v>
      </c>
      <c r="J155" s="276" t="s">
        <v>90</v>
      </c>
      <c r="K155" s="276" t="s">
        <v>90</v>
      </c>
      <c r="L155" s="277">
        <v>0</v>
      </c>
      <c r="M155" s="301">
        <v>0</v>
      </c>
      <c r="N155" s="301">
        <v>0</v>
      </c>
      <c r="O155" s="301">
        <f t="shared" si="73"/>
        <v>0</v>
      </c>
      <c r="P155" s="301">
        <f t="shared" si="74"/>
        <v>0</v>
      </c>
      <c r="Q155" s="302">
        <f t="shared" si="75"/>
        <v>0</v>
      </c>
      <c r="R155" s="316"/>
    </row>
    <row r="156" spans="1:18" s="250" customFormat="1" ht="46.8" x14ac:dyDescent="0.3">
      <c r="A156" s="258"/>
      <c r="B156" s="211"/>
      <c r="C156" s="211"/>
      <c r="D156" s="212"/>
      <c r="E156" s="318" t="s">
        <v>1252</v>
      </c>
      <c r="F156" s="319">
        <v>2</v>
      </c>
      <c r="G156" s="270">
        <v>0</v>
      </c>
      <c r="H156" s="323">
        <f t="shared" si="72"/>
        <v>2</v>
      </c>
      <c r="I156" s="322" t="s">
        <v>105</v>
      </c>
      <c r="J156" s="276" t="s">
        <v>90</v>
      </c>
      <c r="K156" s="276" t="s">
        <v>90</v>
      </c>
      <c r="L156" s="277">
        <v>0</v>
      </c>
      <c r="M156" s="301">
        <v>0</v>
      </c>
      <c r="N156" s="301">
        <v>0</v>
      </c>
      <c r="O156" s="301">
        <f t="shared" si="73"/>
        <v>0</v>
      </c>
      <c r="P156" s="301">
        <f t="shared" si="74"/>
        <v>0</v>
      </c>
      <c r="Q156" s="302">
        <f t="shared" si="75"/>
        <v>0</v>
      </c>
      <c r="R156" s="316"/>
    </row>
    <row r="157" spans="1:18" s="250" customFormat="1" ht="46.8" x14ac:dyDescent="0.3">
      <c r="A157" s="258"/>
      <c r="B157" s="211"/>
      <c r="C157" s="211"/>
      <c r="D157" s="212"/>
      <c r="E157" s="318" t="s">
        <v>1253</v>
      </c>
      <c r="F157" s="319">
        <v>3</v>
      </c>
      <c r="G157" s="270">
        <v>0</v>
      </c>
      <c r="H157" s="323">
        <f t="shared" si="72"/>
        <v>3</v>
      </c>
      <c r="I157" s="322" t="s">
        <v>105</v>
      </c>
      <c r="J157" s="276" t="s">
        <v>90</v>
      </c>
      <c r="K157" s="276" t="s">
        <v>90</v>
      </c>
      <c r="L157" s="277">
        <v>0</v>
      </c>
      <c r="M157" s="301">
        <v>0</v>
      </c>
      <c r="N157" s="301">
        <v>0</v>
      </c>
      <c r="O157" s="301">
        <f t="shared" si="73"/>
        <v>0</v>
      </c>
      <c r="P157" s="301">
        <f t="shared" si="74"/>
        <v>0</v>
      </c>
      <c r="Q157" s="302">
        <f t="shared" si="75"/>
        <v>0</v>
      </c>
      <c r="R157" s="316"/>
    </row>
    <row r="158" spans="1:18" s="250" customFormat="1" ht="46.8" x14ac:dyDescent="0.3">
      <c r="A158" s="258"/>
      <c r="B158" s="211"/>
      <c r="C158" s="211"/>
      <c r="D158" s="212"/>
      <c r="E158" s="318" t="s">
        <v>1254</v>
      </c>
      <c r="F158" s="319">
        <v>2</v>
      </c>
      <c r="G158" s="270">
        <v>0</v>
      </c>
      <c r="H158" s="323">
        <f t="shared" si="72"/>
        <v>2</v>
      </c>
      <c r="I158" s="322" t="s">
        <v>105</v>
      </c>
      <c r="J158" s="276" t="s">
        <v>90</v>
      </c>
      <c r="K158" s="276" t="s">
        <v>90</v>
      </c>
      <c r="L158" s="277">
        <v>0</v>
      </c>
      <c r="M158" s="301">
        <v>0</v>
      </c>
      <c r="N158" s="301">
        <v>0</v>
      </c>
      <c r="O158" s="301">
        <f t="shared" si="73"/>
        <v>0</v>
      </c>
      <c r="P158" s="301">
        <f t="shared" si="74"/>
        <v>0</v>
      </c>
      <c r="Q158" s="302">
        <f t="shared" si="75"/>
        <v>0</v>
      </c>
      <c r="R158" s="316"/>
    </row>
    <row r="159" spans="1:18" s="250" customFormat="1" ht="46.8" x14ac:dyDescent="0.3">
      <c r="A159" s="258"/>
      <c r="B159" s="211"/>
      <c r="C159" s="211"/>
      <c r="D159" s="212"/>
      <c r="E159" s="318" t="s">
        <v>1255</v>
      </c>
      <c r="F159" s="319">
        <v>2</v>
      </c>
      <c r="G159" s="270">
        <v>0</v>
      </c>
      <c r="H159" s="323">
        <f t="shared" si="72"/>
        <v>2</v>
      </c>
      <c r="I159" s="322" t="s">
        <v>105</v>
      </c>
      <c r="J159" s="276" t="s">
        <v>90</v>
      </c>
      <c r="K159" s="276" t="s">
        <v>90</v>
      </c>
      <c r="L159" s="277">
        <v>0</v>
      </c>
      <c r="M159" s="301">
        <v>0</v>
      </c>
      <c r="N159" s="301">
        <v>0</v>
      </c>
      <c r="O159" s="301">
        <f t="shared" si="73"/>
        <v>0</v>
      </c>
      <c r="P159" s="301">
        <f t="shared" si="74"/>
        <v>0</v>
      </c>
      <c r="Q159" s="302">
        <f t="shared" si="75"/>
        <v>0</v>
      </c>
      <c r="R159" s="316"/>
    </row>
    <row r="160" spans="1:18" s="250" customFormat="1" ht="46.8" x14ac:dyDescent="0.3">
      <c r="A160" s="258"/>
      <c r="B160" s="211"/>
      <c r="C160" s="211"/>
      <c r="D160" s="212"/>
      <c r="E160" s="318" t="s">
        <v>1256</v>
      </c>
      <c r="F160" s="319">
        <v>1</v>
      </c>
      <c r="G160" s="270">
        <v>0</v>
      </c>
      <c r="H160" s="323">
        <f t="shared" si="72"/>
        <v>1</v>
      </c>
      <c r="I160" s="322" t="s">
        <v>105</v>
      </c>
      <c r="J160" s="276" t="s">
        <v>90</v>
      </c>
      <c r="K160" s="276" t="s">
        <v>90</v>
      </c>
      <c r="L160" s="277">
        <v>0</v>
      </c>
      <c r="M160" s="301">
        <v>0</v>
      </c>
      <c r="N160" s="301">
        <v>0</v>
      </c>
      <c r="O160" s="301">
        <f t="shared" si="73"/>
        <v>0</v>
      </c>
      <c r="P160" s="301">
        <f t="shared" si="74"/>
        <v>0</v>
      </c>
      <c r="Q160" s="302">
        <f t="shared" si="75"/>
        <v>0</v>
      </c>
      <c r="R160" s="316"/>
    </row>
    <row r="161" spans="1:18" s="250" customFormat="1" ht="46.8" x14ac:dyDescent="0.3">
      <c r="A161" s="258"/>
      <c r="B161" s="211"/>
      <c r="C161" s="211"/>
      <c r="D161" s="212"/>
      <c r="E161" s="318" t="s">
        <v>1257</v>
      </c>
      <c r="F161" s="319">
        <v>8</v>
      </c>
      <c r="G161" s="270">
        <v>0</v>
      </c>
      <c r="H161" s="323">
        <f t="shared" si="72"/>
        <v>8</v>
      </c>
      <c r="I161" s="322" t="s">
        <v>105</v>
      </c>
      <c r="J161" s="276" t="s">
        <v>90</v>
      </c>
      <c r="K161" s="276" t="s">
        <v>90</v>
      </c>
      <c r="L161" s="277">
        <v>0</v>
      </c>
      <c r="M161" s="301">
        <v>0</v>
      </c>
      <c r="N161" s="301">
        <v>0</v>
      </c>
      <c r="O161" s="301">
        <f t="shared" si="73"/>
        <v>0</v>
      </c>
      <c r="P161" s="301">
        <f t="shared" si="74"/>
        <v>0</v>
      </c>
      <c r="Q161" s="302">
        <f t="shared" si="75"/>
        <v>0</v>
      </c>
      <c r="R161" s="316"/>
    </row>
    <row r="162" spans="1:18" s="250" customFormat="1" ht="46.8" x14ac:dyDescent="0.3">
      <c r="A162" s="258"/>
      <c r="B162" s="211"/>
      <c r="C162" s="211"/>
      <c r="D162" s="212"/>
      <c r="E162" s="318" t="s">
        <v>1258</v>
      </c>
      <c r="F162" s="319">
        <v>2</v>
      </c>
      <c r="G162" s="270">
        <v>0</v>
      </c>
      <c r="H162" s="323">
        <f t="shared" si="72"/>
        <v>2</v>
      </c>
      <c r="I162" s="322" t="s">
        <v>105</v>
      </c>
      <c r="J162" s="276" t="s">
        <v>90</v>
      </c>
      <c r="K162" s="276" t="s">
        <v>90</v>
      </c>
      <c r="L162" s="277">
        <v>0</v>
      </c>
      <c r="M162" s="301">
        <v>0</v>
      </c>
      <c r="N162" s="301">
        <v>0</v>
      </c>
      <c r="O162" s="301">
        <f t="shared" si="73"/>
        <v>0</v>
      </c>
      <c r="P162" s="301">
        <f t="shared" si="74"/>
        <v>0</v>
      </c>
      <c r="Q162" s="302">
        <f t="shared" si="75"/>
        <v>0</v>
      </c>
      <c r="R162" s="316"/>
    </row>
    <row r="163" spans="1:18" s="250" customFormat="1" ht="46.8" x14ac:dyDescent="0.3">
      <c r="A163" s="258"/>
      <c r="B163" s="211"/>
      <c r="C163" s="211"/>
      <c r="D163" s="212"/>
      <c r="E163" s="318" t="s">
        <v>1259</v>
      </c>
      <c r="F163" s="319">
        <v>2</v>
      </c>
      <c r="G163" s="270">
        <v>0</v>
      </c>
      <c r="H163" s="323">
        <f t="shared" si="72"/>
        <v>2</v>
      </c>
      <c r="I163" s="322" t="s">
        <v>105</v>
      </c>
      <c r="J163" s="276" t="s">
        <v>90</v>
      </c>
      <c r="K163" s="276" t="s">
        <v>90</v>
      </c>
      <c r="L163" s="277">
        <v>0</v>
      </c>
      <c r="M163" s="301">
        <v>0</v>
      </c>
      <c r="N163" s="301">
        <v>0</v>
      </c>
      <c r="O163" s="301">
        <f t="shared" si="73"/>
        <v>0</v>
      </c>
      <c r="P163" s="301">
        <f t="shared" si="74"/>
        <v>0</v>
      </c>
      <c r="Q163" s="302">
        <f t="shared" si="75"/>
        <v>0</v>
      </c>
      <c r="R163" s="316"/>
    </row>
    <row r="164" spans="1:18" s="250" customFormat="1" ht="46.8" x14ac:dyDescent="0.3">
      <c r="A164" s="258"/>
      <c r="B164" s="211"/>
      <c r="C164" s="211"/>
      <c r="D164" s="212"/>
      <c r="E164" s="318" t="s">
        <v>1260</v>
      </c>
      <c r="F164" s="319">
        <v>3</v>
      </c>
      <c r="G164" s="270">
        <v>0</v>
      </c>
      <c r="H164" s="323">
        <f t="shared" si="72"/>
        <v>3</v>
      </c>
      <c r="I164" s="322" t="s">
        <v>105</v>
      </c>
      <c r="J164" s="276" t="s">
        <v>90</v>
      </c>
      <c r="K164" s="276" t="s">
        <v>90</v>
      </c>
      <c r="L164" s="277">
        <v>0</v>
      </c>
      <c r="M164" s="301">
        <v>0</v>
      </c>
      <c r="N164" s="301">
        <v>0</v>
      </c>
      <c r="O164" s="301">
        <f t="shared" si="73"/>
        <v>0</v>
      </c>
      <c r="P164" s="301">
        <f t="shared" si="74"/>
        <v>0</v>
      </c>
      <c r="Q164" s="302">
        <f t="shared" si="75"/>
        <v>0</v>
      </c>
      <c r="R164" s="316"/>
    </row>
    <row r="165" spans="1:18" s="250" customFormat="1" ht="46.8" x14ac:dyDescent="0.3">
      <c r="A165" s="258"/>
      <c r="B165" s="211"/>
      <c r="C165" s="211"/>
      <c r="D165" s="212"/>
      <c r="E165" s="318" t="s">
        <v>1261</v>
      </c>
      <c r="F165" s="319">
        <v>3</v>
      </c>
      <c r="G165" s="270">
        <v>0</v>
      </c>
      <c r="H165" s="323">
        <f t="shared" si="72"/>
        <v>3</v>
      </c>
      <c r="I165" s="322" t="s">
        <v>105</v>
      </c>
      <c r="J165" s="276" t="s">
        <v>90</v>
      </c>
      <c r="K165" s="276" t="s">
        <v>90</v>
      </c>
      <c r="L165" s="277">
        <v>0</v>
      </c>
      <c r="M165" s="301">
        <v>0</v>
      </c>
      <c r="N165" s="301">
        <v>0</v>
      </c>
      <c r="O165" s="301">
        <f t="shared" si="73"/>
        <v>0</v>
      </c>
      <c r="P165" s="301">
        <f t="shared" si="74"/>
        <v>0</v>
      </c>
      <c r="Q165" s="302">
        <f t="shared" si="75"/>
        <v>0</v>
      </c>
      <c r="R165" s="316"/>
    </row>
    <row r="166" spans="1:18" s="250" customFormat="1" ht="46.8" x14ac:dyDescent="0.3">
      <c r="A166" s="258"/>
      <c r="B166" s="211"/>
      <c r="C166" s="211"/>
      <c r="D166" s="212"/>
      <c r="E166" s="318" t="s">
        <v>1262</v>
      </c>
      <c r="F166" s="319">
        <v>3</v>
      </c>
      <c r="G166" s="270">
        <v>0</v>
      </c>
      <c r="H166" s="323">
        <f t="shared" si="72"/>
        <v>3</v>
      </c>
      <c r="I166" s="322" t="s">
        <v>105</v>
      </c>
      <c r="J166" s="276" t="s">
        <v>90</v>
      </c>
      <c r="K166" s="276" t="s">
        <v>90</v>
      </c>
      <c r="L166" s="277">
        <v>0</v>
      </c>
      <c r="M166" s="301">
        <v>0</v>
      </c>
      <c r="N166" s="301">
        <v>0</v>
      </c>
      <c r="O166" s="301">
        <f t="shared" si="73"/>
        <v>0</v>
      </c>
      <c r="P166" s="301">
        <f t="shared" si="74"/>
        <v>0</v>
      </c>
      <c r="Q166" s="302">
        <f t="shared" si="75"/>
        <v>0</v>
      </c>
      <c r="R166" s="316"/>
    </row>
    <row r="167" spans="1:18" s="250" customFormat="1" ht="46.8" x14ac:dyDescent="0.3">
      <c r="A167" s="258"/>
      <c r="B167" s="211"/>
      <c r="C167" s="211"/>
      <c r="D167" s="212"/>
      <c r="E167" s="318" t="s">
        <v>1263</v>
      </c>
      <c r="F167" s="319">
        <v>2</v>
      </c>
      <c r="G167" s="270">
        <v>0</v>
      </c>
      <c r="H167" s="323">
        <f t="shared" si="72"/>
        <v>2</v>
      </c>
      <c r="I167" s="322" t="s">
        <v>105</v>
      </c>
      <c r="J167" s="276" t="s">
        <v>90</v>
      </c>
      <c r="K167" s="276" t="s">
        <v>90</v>
      </c>
      <c r="L167" s="277">
        <v>0</v>
      </c>
      <c r="M167" s="301">
        <v>0</v>
      </c>
      <c r="N167" s="301">
        <v>0</v>
      </c>
      <c r="O167" s="301">
        <f t="shared" si="73"/>
        <v>0</v>
      </c>
      <c r="P167" s="301">
        <f t="shared" si="74"/>
        <v>0</v>
      </c>
      <c r="Q167" s="302">
        <f t="shared" si="75"/>
        <v>0</v>
      </c>
      <c r="R167" s="316"/>
    </row>
    <row r="168" spans="1:18" s="250" customFormat="1" ht="46.8" x14ac:dyDescent="0.3">
      <c r="A168" s="258"/>
      <c r="B168" s="211"/>
      <c r="C168" s="211"/>
      <c r="D168" s="212"/>
      <c r="E168" s="318" t="s">
        <v>1263</v>
      </c>
      <c r="F168" s="319">
        <v>2</v>
      </c>
      <c r="G168" s="270">
        <v>0</v>
      </c>
      <c r="H168" s="323">
        <f t="shared" si="72"/>
        <v>2</v>
      </c>
      <c r="I168" s="322" t="s">
        <v>105</v>
      </c>
      <c r="J168" s="276" t="s">
        <v>90</v>
      </c>
      <c r="K168" s="276" t="s">
        <v>90</v>
      </c>
      <c r="L168" s="277">
        <v>0</v>
      </c>
      <c r="M168" s="301">
        <v>0</v>
      </c>
      <c r="N168" s="301">
        <v>0</v>
      </c>
      <c r="O168" s="301">
        <f t="shared" si="73"/>
        <v>0</v>
      </c>
      <c r="P168" s="301">
        <f t="shared" si="74"/>
        <v>0</v>
      </c>
      <c r="Q168" s="302">
        <f t="shared" si="75"/>
        <v>0</v>
      </c>
      <c r="R168" s="316"/>
    </row>
    <row r="169" spans="1:18" s="250" customFormat="1" x14ac:dyDescent="0.3">
      <c r="A169" s="258"/>
      <c r="B169" s="211"/>
      <c r="C169" s="211"/>
      <c r="D169" s="212"/>
      <c r="E169" s="327" t="s">
        <v>1264</v>
      </c>
      <c r="F169" s="321"/>
      <c r="G169" s="313"/>
      <c r="H169" s="323"/>
      <c r="I169" s="322"/>
      <c r="J169" s="276"/>
      <c r="K169" s="276"/>
      <c r="L169" s="277"/>
      <c r="M169" s="252"/>
      <c r="N169" s="252"/>
      <c r="O169" s="252"/>
      <c r="P169" s="252"/>
      <c r="Q169" s="253"/>
      <c r="R169" s="259"/>
    </row>
    <row r="170" spans="1:18" s="250" customFormat="1" x14ac:dyDescent="0.3">
      <c r="A170" s="258"/>
      <c r="B170" s="211"/>
      <c r="C170" s="211"/>
      <c r="D170" s="212"/>
      <c r="E170" s="326" t="s">
        <v>1265</v>
      </c>
      <c r="F170" s="319">
        <v>4699.76</v>
      </c>
      <c r="G170" s="270">
        <v>0.1</v>
      </c>
      <c r="H170" s="323">
        <f>G170*F170+F170</f>
        <v>5169.7359999999999</v>
      </c>
      <c r="I170" s="271" t="s">
        <v>1167</v>
      </c>
      <c r="J170" s="276" t="s">
        <v>90</v>
      </c>
      <c r="K170" s="276" t="s">
        <v>90</v>
      </c>
      <c r="L170" s="277">
        <v>0</v>
      </c>
      <c r="M170" s="301">
        <v>0</v>
      </c>
      <c r="N170" s="301">
        <v>0</v>
      </c>
      <c r="O170" s="301">
        <f>H170*M170</f>
        <v>0</v>
      </c>
      <c r="P170" s="301">
        <f>H170*N170</f>
        <v>0</v>
      </c>
      <c r="Q170" s="302">
        <f t="shared" ref="Q170" si="76">O170+P170</f>
        <v>0</v>
      </c>
      <c r="R170" s="316"/>
    </row>
    <row r="171" spans="1:18" s="250" customFormat="1" x14ac:dyDescent="0.3">
      <c r="A171" s="258"/>
      <c r="B171" s="211"/>
      <c r="C171" s="211"/>
      <c r="D171" s="212"/>
      <c r="E171" s="327" t="s">
        <v>1266</v>
      </c>
      <c r="F171" s="321"/>
      <c r="G171" s="313"/>
      <c r="H171" s="323"/>
      <c r="I171" s="322"/>
      <c r="J171" s="276"/>
      <c r="K171" s="276"/>
      <c r="L171" s="277"/>
      <c r="M171" s="252"/>
      <c r="N171" s="252"/>
      <c r="O171" s="252"/>
      <c r="P171" s="252"/>
      <c r="Q171" s="253"/>
      <c r="R171" s="259"/>
    </row>
    <row r="172" spans="1:18" s="250" customFormat="1" x14ac:dyDescent="0.3">
      <c r="A172" s="258"/>
      <c r="B172" s="211"/>
      <c r="C172" s="211"/>
      <c r="D172" s="212"/>
      <c r="E172" s="326" t="s">
        <v>1267</v>
      </c>
      <c r="F172" s="319">
        <v>197</v>
      </c>
      <c r="G172" s="270">
        <v>0.1</v>
      </c>
      <c r="H172" s="323">
        <f>G172*F172+F172</f>
        <v>216.7</v>
      </c>
      <c r="I172" s="271" t="s">
        <v>1167</v>
      </c>
      <c r="J172" s="276" t="s">
        <v>90</v>
      </c>
      <c r="K172" s="276" t="s">
        <v>90</v>
      </c>
      <c r="L172" s="277">
        <v>0</v>
      </c>
      <c r="M172" s="301">
        <v>0</v>
      </c>
      <c r="N172" s="301">
        <v>0</v>
      </c>
      <c r="O172" s="301">
        <f>H172*M172</f>
        <v>0</v>
      </c>
      <c r="P172" s="301">
        <f>H172*N172</f>
        <v>0</v>
      </c>
      <c r="Q172" s="302">
        <f t="shared" ref="Q172" si="77">O172+P172</f>
        <v>0</v>
      </c>
      <c r="R172" s="316"/>
    </row>
    <row r="173" spans="1:18" s="250" customFormat="1" x14ac:dyDescent="0.3">
      <c r="A173" s="258"/>
      <c r="B173" s="211"/>
      <c r="C173" s="211"/>
      <c r="D173" s="212"/>
      <c r="E173" s="327" t="s">
        <v>1268</v>
      </c>
      <c r="F173" s="321"/>
      <c r="G173" s="313"/>
      <c r="H173" s="323"/>
      <c r="I173" s="322"/>
      <c r="J173" s="276"/>
      <c r="K173" s="276"/>
      <c r="L173" s="277"/>
      <c r="M173" s="252"/>
      <c r="N173" s="252"/>
      <c r="O173" s="252"/>
      <c r="P173" s="252"/>
      <c r="Q173" s="253"/>
      <c r="R173" s="259"/>
    </row>
    <row r="174" spans="1:18" s="250" customFormat="1" ht="46.8" x14ac:dyDescent="0.3">
      <c r="A174" s="258"/>
      <c r="B174" s="211"/>
      <c r="C174" s="211"/>
      <c r="D174" s="212"/>
      <c r="E174" s="318" t="s">
        <v>1269</v>
      </c>
      <c r="F174" s="319">
        <v>100.38518518518519</v>
      </c>
      <c r="G174" s="270">
        <v>0.1</v>
      </c>
      <c r="H174" s="323">
        <f t="shared" ref="H174:H176" si="78">G174*F174+F174</f>
        <v>110.42370370370371</v>
      </c>
      <c r="I174" s="271" t="s">
        <v>155</v>
      </c>
      <c r="J174" s="276" t="s">
        <v>90</v>
      </c>
      <c r="K174" s="276" t="s">
        <v>90</v>
      </c>
      <c r="L174" s="277">
        <v>0</v>
      </c>
      <c r="M174" s="301">
        <v>0</v>
      </c>
      <c r="N174" s="301">
        <v>0</v>
      </c>
      <c r="O174" s="301">
        <f t="shared" ref="O174:O176" si="79">H174*M174</f>
        <v>0</v>
      </c>
      <c r="P174" s="301">
        <f t="shared" ref="P174:P176" si="80">H174*N174</f>
        <v>0</v>
      </c>
      <c r="Q174" s="302">
        <f t="shared" ref="Q174:Q176" si="81">O174+P174</f>
        <v>0</v>
      </c>
      <c r="R174" s="316"/>
    </row>
    <row r="175" spans="1:18" s="250" customFormat="1" ht="46.8" x14ac:dyDescent="0.3">
      <c r="A175" s="258"/>
      <c r="B175" s="211"/>
      <c r="C175" s="211"/>
      <c r="D175" s="212"/>
      <c r="E175" s="318" t="s">
        <v>1270</v>
      </c>
      <c r="F175" s="319">
        <v>9.2271718518518515</v>
      </c>
      <c r="G175" s="270">
        <v>0.1</v>
      </c>
      <c r="H175" s="323">
        <f t="shared" si="78"/>
        <v>10.149889037037036</v>
      </c>
      <c r="I175" s="271" t="s">
        <v>155</v>
      </c>
      <c r="J175" s="276" t="s">
        <v>90</v>
      </c>
      <c r="K175" s="276" t="s">
        <v>90</v>
      </c>
      <c r="L175" s="277">
        <v>0</v>
      </c>
      <c r="M175" s="301">
        <v>0</v>
      </c>
      <c r="N175" s="301">
        <v>0</v>
      </c>
      <c r="O175" s="301">
        <f t="shared" si="79"/>
        <v>0</v>
      </c>
      <c r="P175" s="301">
        <f t="shared" si="80"/>
        <v>0</v>
      </c>
      <c r="Q175" s="302">
        <f t="shared" si="81"/>
        <v>0</v>
      </c>
      <c r="R175" s="316"/>
    </row>
    <row r="176" spans="1:18" s="250" customFormat="1" ht="46.8" x14ac:dyDescent="0.3">
      <c r="A176" s="258"/>
      <c r="B176" s="211"/>
      <c r="C176" s="211"/>
      <c r="D176" s="212"/>
      <c r="E176" s="318" t="s">
        <v>1271</v>
      </c>
      <c r="F176" s="319">
        <v>2.8055555555555554</v>
      </c>
      <c r="G176" s="270">
        <v>0.1</v>
      </c>
      <c r="H176" s="323">
        <f t="shared" si="78"/>
        <v>3.0861111111111108</v>
      </c>
      <c r="I176" s="271" t="s">
        <v>155</v>
      </c>
      <c r="J176" s="276" t="s">
        <v>90</v>
      </c>
      <c r="K176" s="276" t="s">
        <v>90</v>
      </c>
      <c r="L176" s="277">
        <v>0</v>
      </c>
      <c r="M176" s="301">
        <v>0</v>
      </c>
      <c r="N176" s="301">
        <v>0</v>
      </c>
      <c r="O176" s="301">
        <f t="shared" si="79"/>
        <v>0</v>
      </c>
      <c r="P176" s="301">
        <f t="shared" si="80"/>
        <v>0</v>
      </c>
      <c r="Q176" s="302">
        <f t="shared" si="81"/>
        <v>0</v>
      </c>
      <c r="R176" s="316"/>
    </row>
    <row r="177" spans="1:18" s="250" customFormat="1" x14ac:dyDescent="0.3">
      <c r="A177" s="258"/>
      <c r="B177" s="211"/>
      <c r="C177" s="211"/>
      <c r="D177" s="212"/>
      <c r="E177" s="327" t="s">
        <v>1272</v>
      </c>
      <c r="F177" s="321"/>
      <c r="G177" s="313"/>
      <c r="H177" s="323"/>
      <c r="I177" s="322"/>
      <c r="J177" s="276"/>
      <c r="K177" s="276"/>
      <c r="L177" s="277"/>
      <c r="M177" s="252"/>
      <c r="N177" s="252"/>
      <c r="O177" s="252"/>
      <c r="P177" s="252"/>
      <c r="Q177" s="253"/>
      <c r="R177" s="259"/>
    </row>
    <row r="178" spans="1:18" s="250" customFormat="1" ht="62.4" x14ac:dyDescent="0.3">
      <c r="A178" s="258"/>
      <c r="B178" s="211"/>
      <c r="C178" s="211"/>
      <c r="D178" s="212"/>
      <c r="E178" s="318" t="s">
        <v>1273</v>
      </c>
      <c r="F178" s="319">
        <v>17.777777777777779</v>
      </c>
      <c r="G178" s="270">
        <v>0.1</v>
      </c>
      <c r="H178" s="323">
        <f>G178*F178+F178</f>
        <v>19.555555555555557</v>
      </c>
      <c r="I178" s="271" t="s">
        <v>155</v>
      </c>
      <c r="J178" s="276" t="s">
        <v>90</v>
      </c>
      <c r="K178" s="276" t="s">
        <v>90</v>
      </c>
      <c r="L178" s="277">
        <v>0</v>
      </c>
      <c r="M178" s="301">
        <v>0</v>
      </c>
      <c r="N178" s="301">
        <v>0</v>
      </c>
      <c r="O178" s="301">
        <f t="shared" ref="O178" si="82">H178*M178</f>
        <v>0</v>
      </c>
      <c r="P178" s="301">
        <f t="shared" ref="P178" si="83">H178*N178</f>
        <v>0</v>
      </c>
      <c r="Q178" s="302">
        <f t="shared" ref="Q178" si="84">O178+P178</f>
        <v>0</v>
      </c>
      <c r="R178" s="316"/>
    </row>
    <row r="179" spans="1:18" s="250" customFormat="1" x14ac:dyDescent="0.3">
      <c r="A179" s="258"/>
      <c r="B179" s="211"/>
      <c r="C179" s="211"/>
      <c r="D179" s="212"/>
      <c r="E179" s="327" t="s">
        <v>1274</v>
      </c>
      <c r="F179" s="321"/>
      <c r="G179" s="313"/>
      <c r="H179" s="323"/>
      <c r="I179" s="322"/>
      <c r="J179" s="276"/>
      <c r="K179" s="276"/>
      <c r="L179" s="277"/>
      <c r="M179" s="252"/>
      <c r="N179" s="252"/>
      <c r="O179" s="252"/>
      <c r="P179" s="252"/>
      <c r="Q179" s="253"/>
      <c r="R179" s="259"/>
    </row>
    <row r="180" spans="1:18" s="250" customFormat="1" ht="62.4" x14ac:dyDescent="0.3">
      <c r="A180" s="258"/>
      <c r="B180" s="211"/>
      <c r="C180" s="211"/>
      <c r="D180" s="212"/>
      <c r="E180" s="318" t="s">
        <v>1275</v>
      </c>
      <c r="F180" s="319">
        <v>4.0059259259259257</v>
      </c>
      <c r="G180" s="270">
        <v>0.1</v>
      </c>
      <c r="H180" s="323">
        <f t="shared" ref="H180:H196" si="85">G180*F180+F180</f>
        <v>4.4065185185185181</v>
      </c>
      <c r="I180" s="271" t="s">
        <v>155</v>
      </c>
      <c r="J180" s="276" t="s">
        <v>90</v>
      </c>
      <c r="K180" s="276" t="s">
        <v>90</v>
      </c>
      <c r="L180" s="277">
        <v>0</v>
      </c>
      <c r="M180" s="301">
        <v>0</v>
      </c>
      <c r="N180" s="301">
        <v>0</v>
      </c>
      <c r="O180" s="301">
        <f t="shared" ref="O180:O196" si="86">H180*M180</f>
        <v>0</v>
      </c>
      <c r="P180" s="301">
        <f t="shared" ref="P180:P196" si="87">H180*N180</f>
        <v>0</v>
      </c>
      <c r="Q180" s="302">
        <f t="shared" ref="Q180:Q196" si="88">O180+P180</f>
        <v>0</v>
      </c>
      <c r="R180" s="316"/>
    </row>
    <row r="181" spans="1:18" s="250" customFormat="1" ht="62.4" x14ac:dyDescent="0.3">
      <c r="A181" s="258"/>
      <c r="B181" s="211"/>
      <c r="C181" s="211"/>
      <c r="D181" s="212"/>
      <c r="E181" s="318" t="s">
        <v>1276</v>
      </c>
      <c r="F181" s="319">
        <v>38.667777777777779</v>
      </c>
      <c r="G181" s="270">
        <v>0.1</v>
      </c>
      <c r="H181" s="323">
        <f t="shared" si="85"/>
        <v>42.534555555555556</v>
      </c>
      <c r="I181" s="271" t="s">
        <v>155</v>
      </c>
      <c r="J181" s="276" t="s">
        <v>90</v>
      </c>
      <c r="K181" s="276" t="s">
        <v>90</v>
      </c>
      <c r="L181" s="277">
        <v>0</v>
      </c>
      <c r="M181" s="301">
        <v>0</v>
      </c>
      <c r="N181" s="301">
        <v>0</v>
      </c>
      <c r="O181" s="301">
        <f t="shared" si="86"/>
        <v>0</v>
      </c>
      <c r="P181" s="301">
        <f t="shared" si="87"/>
        <v>0</v>
      </c>
      <c r="Q181" s="302">
        <f t="shared" si="88"/>
        <v>0</v>
      </c>
      <c r="R181" s="316"/>
    </row>
    <row r="182" spans="1:18" s="250" customFormat="1" ht="62.4" x14ac:dyDescent="0.3">
      <c r="A182" s="258"/>
      <c r="B182" s="211"/>
      <c r="C182" s="211"/>
      <c r="D182" s="212"/>
      <c r="E182" s="318" t="s">
        <v>1277</v>
      </c>
      <c r="F182" s="319">
        <v>10.332592592592594</v>
      </c>
      <c r="G182" s="270">
        <v>0.1</v>
      </c>
      <c r="H182" s="323">
        <f t="shared" si="85"/>
        <v>11.365851851851852</v>
      </c>
      <c r="I182" s="271" t="s">
        <v>155</v>
      </c>
      <c r="J182" s="276" t="s">
        <v>90</v>
      </c>
      <c r="K182" s="276" t="s">
        <v>90</v>
      </c>
      <c r="L182" s="277">
        <v>0</v>
      </c>
      <c r="M182" s="301">
        <v>0</v>
      </c>
      <c r="N182" s="301">
        <v>0</v>
      </c>
      <c r="O182" s="301">
        <f t="shared" si="86"/>
        <v>0</v>
      </c>
      <c r="P182" s="301">
        <f t="shared" si="87"/>
        <v>0</v>
      </c>
      <c r="Q182" s="302">
        <f t="shared" si="88"/>
        <v>0</v>
      </c>
      <c r="R182" s="316"/>
    </row>
    <row r="183" spans="1:18" s="250" customFormat="1" ht="62.4" x14ac:dyDescent="0.3">
      <c r="A183" s="258"/>
      <c r="B183" s="211"/>
      <c r="C183" s="211"/>
      <c r="D183" s="212"/>
      <c r="E183" s="318" t="s">
        <v>1278</v>
      </c>
      <c r="F183" s="319">
        <v>10.51074074074074</v>
      </c>
      <c r="G183" s="270">
        <v>0.1</v>
      </c>
      <c r="H183" s="323">
        <f t="shared" si="85"/>
        <v>11.561814814814815</v>
      </c>
      <c r="I183" s="271" t="s">
        <v>155</v>
      </c>
      <c r="J183" s="276" t="s">
        <v>90</v>
      </c>
      <c r="K183" s="276" t="s">
        <v>90</v>
      </c>
      <c r="L183" s="277">
        <v>0</v>
      </c>
      <c r="M183" s="301">
        <v>0</v>
      </c>
      <c r="N183" s="301">
        <v>0</v>
      </c>
      <c r="O183" s="301">
        <f t="shared" si="86"/>
        <v>0</v>
      </c>
      <c r="P183" s="301">
        <f t="shared" si="87"/>
        <v>0</v>
      </c>
      <c r="Q183" s="302">
        <f t="shared" si="88"/>
        <v>0</v>
      </c>
      <c r="R183" s="316"/>
    </row>
    <row r="184" spans="1:18" s="250" customFormat="1" ht="62.4" x14ac:dyDescent="0.3">
      <c r="A184" s="258"/>
      <c r="B184" s="211"/>
      <c r="C184" s="211"/>
      <c r="D184" s="212"/>
      <c r="E184" s="318" t="s">
        <v>1279</v>
      </c>
      <c r="F184" s="319">
        <v>4.699259259259259</v>
      </c>
      <c r="G184" s="270">
        <v>0.1</v>
      </c>
      <c r="H184" s="323">
        <f t="shared" si="85"/>
        <v>5.1691851851851851</v>
      </c>
      <c r="I184" s="271" t="s">
        <v>155</v>
      </c>
      <c r="J184" s="276" t="s">
        <v>90</v>
      </c>
      <c r="K184" s="276" t="s">
        <v>90</v>
      </c>
      <c r="L184" s="277">
        <v>0</v>
      </c>
      <c r="M184" s="301">
        <v>0</v>
      </c>
      <c r="N184" s="301">
        <v>0</v>
      </c>
      <c r="O184" s="301">
        <f t="shared" si="86"/>
        <v>0</v>
      </c>
      <c r="P184" s="301">
        <f t="shared" si="87"/>
        <v>0</v>
      </c>
      <c r="Q184" s="302">
        <f t="shared" si="88"/>
        <v>0</v>
      </c>
      <c r="R184" s="316"/>
    </row>
    <row r="185" spans="1:18" s="250" customFormat="1" ht="62.4" x14ac:dyDescent="0.3">
      <c r="A185" s="258"/>
      <c r="B185" s="211"/>
      <c r="C185" s="211"/>
      <c r="D185" s="212"/>
      <c r="E185" s="318" t="s">
        <v>1280</v>
      </c>
      <c r="F185" s="319">
        <v>10.635925925925926</v>
      </c>
      <c r="G185" s="270">
        <v>0.1</v>
      </c>
      <c r="H185" s="323">
        <f t="shared" si="85"/>
        <v>11.69951851851852</v>
      </c>
      <c r="I185" s="271" t="s">
        <v>155</v>
      </c>
      <c r="J185" s="276" t="s">
        <v>90</v>
      </c>
      <c r="K185" s="276" t="s">
        <v>90</v>
      </c>
      <c r="L185" s="277">
        <v>0</v>
      </c>
      <c r="M185" s="301">
        <v>0</v>
      </c>
      <c r="N185" s="301">
        <v>0</v>
      </c>
      <c r="O185" s="301">
        <f t="shared" si="86"/>
        <v>0</v>
      </c>
      <c r="P185" s="301">
        <f t="shared" si="87"/>
        <v>0</v>
      </c>
      <c r="Q185" s="302">
        <f t="shared" si="88"/>
        <v>0</v>
      </c>
      <c r="R185" s="316"/>
    </row>
    <row r="186" spans="1:18" s="250" customFormat="1" ht="62.4" x14ac:dyDescent="0.3">
      <c r="A186" s="258"/>
      <c r="B186" s="211"/>
      <c r="C186" s="211"/>
      <c r="D186" s="212"/>
      <c r="E186" s="318" t="s">
        <v>1281</v>
      </c>
      <c r="F186" s="319">
        <v>4.699259259259259</v>
      </c>
      <c r="G186" s="270">
        <v>0.1</v>
      </c>
      <c r="H186" s="323">
        <f t="shared" si="85"/>
        <v>5.1691851851851851</v>
      </c>
      <c r="I186" s="271" t="s">
        <v>155</v>
      </c>
      <c r="J186" s="276" t="s">
        <v>90</v>
      </c>
      <c r="K186" s="276" t="s">
        <v>90</v>
      </c>
      <c r="L186" s="277">
        <v>0</v>
      </c>
      <c r="M186" s="301">
        <v>0</v>
      </c>
      <c r="N186" s="301">
        <v>0</v>
      </c>
      <c r="O186" s="301">
        <f t="shared" si="86"/>
        <v>0</v>
      </c>
      <c r="P186" s="301">
        <f t="shared" si="87"/>
        <v>0</v>
      </c>
      <c r="Q186" s="302">
        <f t="shared" si="88"/>
        <v>0</v>
      </c>
      <c r="R186" s="316"/>
    </row>
    <row r="187" spans="1:18" s="250" customFormat="1" ht="62.4" x14ac:dyDescent="0.3">
      <c r="A187" s="258"/>
      <c r="B187" s="211"/>
      <c r="C187" s="211"/>
      <c r="D187" s="212"/>
      <c r="E187" s="318" t="s">
        <v>1282</v>
      </c>
      <c r="F187" s="319">
        <v>4.4296296296296296</v>
      </c>
      <c r="G187" s="270">
        <v>0.1</v>
      </c>
      <c r="H187" s="323">
        <f t="shared" si="85"/>
        <v>4.8725925925925928</v>
      </c>
      <c r="I187" s="271" t="s">
        <v>155</v>
      </c>
      <c r="J187" s="276" t="s">
        <v>90</v>
      </c>
      <c r="K187" s="276" t="s">
        <v>90</v>
      </c>
      <c r="L187" s="277">
        <v>0</v>
      </c>
      <c r="M187" s="301">
        <v>0</v>
      </c>
      <c r="N187" s="301">
        <v>0</v>
      </c>
      <c r="O187" s="301">
        <f t="shared" si="86"/>
        <v>0</v>
      </c>
      <c r="P187" s="301">
        <f t="shared" si="87"/>
        <v>0</v>
      </c>
      <c r="Q187" s="302">
        <f t="shared" si="88"/>
        <v>0</v>
      </c>
      <c r="R187" s="316"/>
    </row>
    <row r="188" spans="1:18" s="250" customFormat="1" ht="62.4" x14ac:dyDescent="0.3">
      <c r="A188" s="258"/>
      <c r="B188" s="211"/>
      <c r="C188" s="211"/>
      <c r="D188" s="212"/>
      <c r="E188" s="318" t="s">
        <v>1283</v>
      </c>
      <c r="F188" s="319">
        <v>4.4344444444444449</v>
      </c>
      <c r="G188" s="270">
        <v>0.1</v>
      </c>
      <c r="H188" s="323">
        <f t="shared" si="85"/>
        <v>4.8778888888888892</v>
      </c>
      <c r="I188" s="271" t="s">
        <v>155</v>
      </c>
      <c r="J188" s="276" t="s">
        <v>90</v>
      </c>
      <c r="K188" s="276" t="s">
        <v>90</v>
      </c>
      <c r="L188" s="277">
        <v>0</v>
      </c>
      <c r="M188" s="301">
        <v>0</v>
      </c>
      <c r="N188" s="301">
        <v>0</v>
      </c>
      <c r="O188" s="301">
        <f t="shared" si="86"/>
        <v>0</v>
      </c>
      <c r="P188" s="301">
        <f t="shared" si="87"/>
        <v>0</v>
      </c>
      <c r="Q188" s="302">
        <f t="shared" si="88"/>
        <v>0</v>
      </c>
      <c r="R188" s="316"/>
    </row>
    <row r="189" spans="1:18" s="250" customFormat="1" ht="62.4" x14ac:dyDescent="0.3">
      <c r="A189" s="258"/>
      <c r="B189" s="211"/>
      <c r="C189" s="211"/>
      <c r="D189" s="212"/>
      <c r="E189" s="318" t="s">
        <v>1284</v>
      </c>
      <c r="F189" s="319">
        <v>10.751481481481481</v>
      </c>
      <c r="G189" s="270">
        <v>0.1</v>
      </c>
      <c r="H189" s="323">
        <f t="shared" si="85"/>
        <v>11.826629629629629</v>
      </c>
      <c r="I189" s="271" t="s">
        <v>155</v>
      </c>
      <c r="J189" s="276" t="s">
        <v>90</v>
      </c>
      <c r="K189" s="276" t="s">
        <v>90</v>
      </c>
      <c r="L189" s="277">
        <v>0</v>
      </c>
      <c r="M189" s="301">
        <v>0</v>
      </c>
      <c r="N189" s="301">
        <v>0</v>
      </c>
      <c r="O189" s="301">
        <f t="shared" si="86"/>
        <v>0</v>
      </c>
      <c r="P189" s="301">
        <f t="shared" si="87"/>
        <v>0</v>
      </c>
      <c r="Q189" s="302">
        <f t="shared" si="88"/>
        <v>0</v>
      </c>
      <c r="R189" s="316"/>
    </row>
    <row r="190" spans="1:18" s="250" customFormat="1" ht="31.2" x14ac:dyDescent="0.3">
      <c r="A190" s="258"/>
      <c r="B190" s="211"/>
      <c r="C190" s="211"/>
      <c r="D190" s="212"/>
      <c r="E190" s="318" t="s">
        <v>1285</v>
      </c>
      <c r="F190" s="319">
        <v>62.130370370370372</v>
      </c>
      <c r="G190" s="270">
        <v>0.1</v>
      </c>
      <c r="H190" s="323">
        <f t="shared" si="85"/>
        <v>68.343407407407412</v>
      </c>
      <c r="I190" s="271" t="s">
        <v>155</v>
      </c>
      <c r="J190" s="276" t="s">
        <v>90</v>
      </c>
      <c r="K190" s="276" t="s">
        <v>90</v>
      </c>
      <c r="L190" s="277">
        <v>0</v>
      </c>
      <c r="M190" s="301">
        <v>0</v>
      </c>
      <c r="N190" s="301">
        <v>0</v>
      </c>
      <c r="O190" s="301">
        <f t="shared" si="86"/>
        <v>0</v>
      </c>
      <c r="P190" s="301">
        <f t="shared" si="87"/>
        <v>0</v>
      </c>
      <c r="Q190" s="302">
        <f t="shared" si="88"/>
        <v>0</v>
      </c>
      <c r="R190" s="316"/>
    </row>
    <row r="191" spans="1:18" s="250" customFormat="1" ht="62.4" x14ac:dyDescent="0.3">
      <c r="A191" s="258"/>
      <c r="B191" s="211"/>
      <c r="C191" s="211"/>
      <c r="D191" s="212"/>
      <c r="E191" s="318" t="s">
        <v>1286</v>
      </c>
      <c r="F191" s="319">
        <v>1232.5733333333335</v>
      </c>
      <c r="G191" s="270">
        <v>0.1</v>
      </c>
      <c r="H191" s="323">
        <f t="shared" si="85"/>
        <v>1355.8306666666667</v>
      </c>
      <c r="I191" s="271" t="s">
        <v>155</v>
      </c>
      <c r="J191" s="276" t="s">
        <v>90</v>
      </c>
      <c r="K191" s="276" t="s">
        <v>90</v>
      </c>
      <c r="L191" s="277">
        <v>0</v>
      </c>
      <c r="M191" s="301">
        <v>0</v>
      </c>
      <c r="N191" s="301">
        <v>0</v>
      </c>
      <c r="O191" s="301">
        <f t="shared" si="86"/>
        <v>0</v>
      </c>
      <c r="P191" s="301">
        <f t="shared" si="87"/>
        <v>0</v>
      </c>
      <c r="Q191" s="302">
        <f t="shared" si="88"/>
        <v>0</v>
      </c>
      <c r="R191" s="316"/>
    </row>
    <row r="192" spans="1:18" s="250" customFormat="1" ht="62.4" x14ac:dyDescent="0.3">
      <c r="A192" s="258"/>
      <c r="B192" s="211"/>
      <c r="C192" s="211"/>
      <c r="D192" s="212"/>
      <c r="E192" s="318" t="s">
        <v>1287</v>
      </c>
      <c r="F192" s="319">
        <v>747.19185185185188</v>
      </c>
      <c r="G192" s="270">
        <v>0.1</v>
      </c>
      <c r="H192" s="323">
        <f t="shared" si="85"/>
        <v>821.91103703703709</v>
      </c>
      <c r="I192" s="271" t="s">
        <v>155</v>
      </c>
      <c r="J192" s="276" t="s">
        <v>90</v>
      </c>
      <c r="K192" s="276" t="s">
        <v>90</v>
      </c>
      <c r="L192" s="277">
        <v>0</v>
      </c>
      <c r="M192" s="301">
        <v>0</v>
      </c>
      <c r="N192" s="301">
        <v>0</v>
      </c>
      <c r="O192" s="301">
        <f t="shared" si="86"/>
        <v>0</v>
      </c>
      <c r="P192" s="301">
        <f t="shared" si="87"/>
        <v>0</v>
      </c>
      <c r="Q192" s="302">
        <f t="shared" si="88"/>
        <v>0</v>
      </c>
      <c r="R192" s="316"/>
    </row>
    <row r="193" spans="1:18" s="250" customFormat="1" ht="62.4" x14ac:dyDescent="0.3">
      <c r="A193" s="258"/>
      <c r="B193" s="211"/>
      <c r="C193" s="211"/>
      <c r="D193" s="212"/>
      <c r="E193" s="318" t="s">
        <v>1288</v>
      </c>
      <c r="F193" s="319">
        <v>1079.962962962963</v>
      </c>
      <c r="G193" s="270">
        <v>0.1</v>
      </c>
      <c r="H193" s="323">
        <f t="shared" si="85"/>
        <v>1187.9592592592594</v>
      </c>
      <c r="I193" s="271" t="s">
        <v>155</v>
      </c>
      <c r="J193" s="276" t="s">
        <v>90</v>
      </c>
      <c r="K193" s="276" t="s">
        <v>90</v>
      </c>
      <c r="L193" s="277">
        <v>0</v>
      </c>
      <c r="M193" s="301">
        <v>0</v>
      </c>
      <c r="N193" s="301">
        <v>0</v>
      </c>
      <c r="O193" s="301">
        <f t="shared" si="86"/>
        <v>0</v>
      </c>
      <c r="P193" s="301">
        <f t="shared" si="87"/>
        <v>0</v>
      </c>
      <c r="Q193" s="302">
        <f t="shared" si="88"/>
        <v>0</v>
      </c>
      <c r="R193" s="316"/>
    </row>
    <row r="194" spans="1:18" s="250" customFormat="1" ht="62.4" x14ac:dyDescent="0.3">
      <c r="A194" s="258"/>
      <c r="B194" s="211"/>
      <c r="C194" s="211"/>
      <c r="D194" s="212"/>
      <c r="E194" s="318" t="s">
        <v>1289</v>
      </c>
      <c r="F194" s="319">
        <v>64.186296296296291</v>
      </c>
      <c r="G194" s="270">
        <v>0.1</v>
      </c>
      <c r="H194" s="323">
        <f t="shared" si="85"/>
        <v>70.604925925925926</v>
      </c>
      <c r="I194" s="271" t="s">
        <v>155</v>
      </c>
      <c r="J194" s="276" t="s">
        <v>90</v>
      </c>
      <c r="K194" s="276" t="s">
        <v>90</v>
      </c>
      <c r="L194" s="277">
        <v>0</v>
      </c>
      <c r="M194" s="301">
        <v>0</v>
      </c>
      <c r="N194" s="301">
        <v>0</v>
      </c>
      <c r="O194" s="301">
        <f t="shared" si="86"/>
        <v>0</v>
      </c>
      <c r="P194" s="301">
        <f t="shared" si="87"/>
        <v>0</v>
      </c>
      <c r="Q194" s="302">
        <f t="shared" si="88"/>
        <v>0</v>
      </c>
      <c r="R194" s="316"/>
    </row>
    <row r="195" spans="1:18" s="250" customFormat="1" ht="62.4" x14ac:dyDescent="0.3">
      <c r="A195" s="258"/>
      <c r="B195" s="211"/>
      <c r="C195" s="211"/>
      <c r="D195" s="212"/>
      <c r="E195" s="318" t="s">
        <v>1288</v>
      </c>
      <c r="F195" s="319">
        <v>27.925925925925927</v>
      </c>
      <c r="G195" s="270">
        <v>0.1</v>
      </c>
      <c r="H195" s="323">
        <f t="shared" si="85"/>
        <v>30.718518518518522</v>
      </c>
      <c r="I195" s="271" t="s">
        <v>155</v>
      </c>
      <c r="J195" s="276" t="s">
        <v>90</v>
      </c>
      <c r="K195" s="276" t="s">
        <v>90</v>
      </c>
      <c r="L195" s="277">
        <v>0</v>
      </c>
      <c r="M195" s="301">
        <v>0</v>
      </c>
      <c r="N195" s="301">
        <v>0</v>
      </c>
      <c r="O195" s="301">
        <f t="shared" si="86"/>
        <v>0</v>
      </c>
      <c r="P195" s="301">
        <f t="shared" si="87"/>
        <v>0</v>
      </c>
      <c r="Q195" s="302">
        <f t="shared" si="88"/>
        <v>0</v>
      </c>
      <c r="R195" s="316"/>
    </row>
    <row r="196" spans="1:18" s="250" customFormat="1" ht="62.4" x14ac:dyDescent="0.3">
      <c r="A196" s="258"/>
      <c r="B196" s="211"/>
      <c r="C196" s="211"/>
      <c r="D196" s="212"/>
      <c r="E196" s="318" t="s">
        <v>1288</v>
      </c>
      <c r="F196" s="319">
        <v>14.83925925925926</v>
      </c>
      <c r="G196" s="270">
        <v>0.1</v>
      </c>
      <c r="H196" s="323">
        <f t="shared" si="85"/>
        <v>16.323185185185185</v>
      </c>
      <c r="I196" s="271" t="s">
        <v>155</v>
      </c>
      <c r="J196" s="276" t="s">
        <v>90</v>
      </c>
      <c r="K196" s="276" t="s">
        <v>90</v>
      </c>
      <c r="L196" s="277">
        <v>0</v>
      </c>
      <c r="M196" s="301">
        <v>0</v>
      </c>
      <c r="N196" s="301">
        <v>0</v>
      </c>
      <c r="O196" s="301">
        <f t="shared" si="86"/>
        <v>0</v>
      </c>
      <c r="P196" s="301">
        <f t="shared" si="87"/>
        <v>0</v>
      </c>
      <c r="Q196" s="302">
        <f t="shared" si="88"/>
        <v>0</v>
      </c>
      <c r="R196" s="316"/>
    </row>
    <row r="197" spans="1:18" s="250" customFormat="1" x14ac:dyDescent="0.3">
      <c r="A197" s="258"/>
      <c r="B197" s="211"/>
      <c r="C197" s="211"/>
      <c r="D197" s="212"/>
      <c r="E197" s="327" t="s">
        <v>1290</v>
      </c>
      <c r="F197" s="321"/>
      <c r="G197" s="313"/>
      <c r="H197" s="323"/>
      <c r="I197" s="322"/>
      <c r="J197" s="276"/>
      <c r="K197" s="276"/>
      <c r="L197" s="277"/>
      <c r="M197" s="252"/>
      <c r="N197" s="252"/>
      <c r="O197" s="252"/>
      <c r="P197" s="252"/>
      <c r="Q197" s="253"/>
      <c r="R197" s="259"/>
    </row>
    <row r="198" spans="1:18" s="250" customFormat="1" ht="78" x14ac:dyDescent="0.3">
      <c r="A198" s="258"/>
      <c r="B198" s="211"/>
      <c r="C198" s="211"/>
      <c r="D198" s="212"/>
      <c r="E198" s="318" t="s">
        <v>1291</v>
      </c>
      <c r="F198" s="319">
        <v>26.39</v>
      </c>
      <c r="G198" s="270">
        <v>0.1</v>
      </c>
      <c r="H198" s="323">
        <f t="shared" ref="H198:H199" si="89">G198*F198+F198</f>
        <v>29.029</v>
      </c>
      <c r="I198" s="271" t="s">
        <v>155</v>
      </c>
      <c r="J198" s="276" t="s">
        <v>90</v>
      </c>
      <c r="K198" s="276" t="s">
        <v>90</v>
      </c>
      <c r="L198" s="277">
        <v>0</v>
      </c>
      <c r="M198" s="301">
        <v>0</v>
      </c>
      <c r="N198" s="301">
        <v>0</v>
      </c>
      <c r="O198" s="301">
        <f t="shared" ref="O198:O199" si="90">H198*M198</f>
        <v>0</v>
      </c>
      <c r="P198" s="301">
        <f t="shared" ref="P198:P199" si="91">H198*N198</f>
        <v>0</v>
      </c>
      <c r="Q198" s="302">
        <f t="shared" ref="Q198:Q199" si="92">O198+P198</f>
        <v>0</v>
      </c>
      <c r="R198" s="316"/>
    </row>
    <row r="199" spans="1:18" s="250" customFormat="1" ht="46.8" x14ac:dyDescent="0.3">
      <c r="A199" s="258"/>
      <c r="B199" s="211"/>
      <c r="C199" s="211"/>
      <c r="D199" s="212"/>
      <c r="E199" s="318" t="s">
        <v>1292</v>
      </c>
      <c r="F199" s="319">
        <v>3.92</v>
      </c>
      <c r="G199" s="270">
        <v>0.1</v>
      </c>
      <c r="H199" s="323">
        <f t="shared" si="89"/>
        <v>4.3120000000000003</v>
      </c>
      <c r="I199" s="271" t="s">
        <v>155</v>
      </c>
      <c r="J199" s="276" t="s">
        <v>90</v>
      </c>
      <c r="K199" s="276" t="s">
        <v>90</v>
      </c>
      <c r="L199" s="277">
        <v>0</v>
      </c>
      <c r="M199" s="301">
        <v>0</v>
      </c>
      <c r="N199" s="301">
        <v>0</v>
      </c>
      <c r="O199" s="301">
        <f t="shared" si="90"/>
        <v>0</v>
      </c>
      <c r="P199" s="301">
        <f t="shared" si="91"/>
        <v>0</v>
      </c>
      <c r="Q199" s="302">
        <f t="shared" si="92"/>
        <v>0</v>
      </c>
      <c r="R199" s="316"/>
    </row>
    <row r="200" spans="1:18" s="250" customFormat="1" x14ac:dyDescent="0.3">
      <c r="A200" s="258"/>
      <c r="B200" s="211"/>
      <c r="C200" s="211"/>
      <c r="D200" s="212"/>
      <c r="E200" s="327" t="s">
        <v>1293</v>
      </c>
      <c r="F200" s="321"/>
      <c r="G200" s="313"/>
      <c r="H200" s="323"/>
      <c r="I200" s="322"/>
      <c r="J200" s="276"/>
      <c r="K200" s="276"/>
      <c r="L200" s="277"/>
      <c r="M200" s="252"/>
      <c r="N200" s="252"/>
      <c r="O200" s="252"/>
      <c r="P200" s="252"/>
      <c r="Q200" s="253"/>
      <c r="R200" s="259"/>
    </row>
    <row r="201" spans="1:18" s="250" customFormat="1" ht="93.6" x14ac:dyDescent="0.3">
      <c r="A201" s="258"/>
      <c r="B201" s="211"/>
      <c r="C201" s="211"/>
      <c r="D201" s="212"/>
      <c r="E201" s="318" t="s">
        <v>1294</v>
      </c>
      <c r="F201" s="319">
        <v>7.12</v>
      </c>
      <c r="G201" s="270">
        <v>0.1</v>
      </c>
      <c r="H201" s="323">
        <f>G201*F201+F201</f>
        <v>7.8319999999999999</v>
      </c>
      <c r="I201" s="271" t="s">
        <v>155</v>
      </c>
      <c r="J201" s="276" t="s">
        <v>90</v>
      </c>
      <c r="K201" s="276" t="s">
        <v>90</v>
      </c>
      <c r="L201" s="277">
        <v>0</v>
      </c>
      <c r="M201" s="301">
        <v>0</v>
      </c>
      <c r="N201" s="301">
        <v>0</v>
      </c>
      <c r="O201" s="301">
        <f t="shared" ref="O201" si="93">H201*M201</f>
        <v>0</v>
      </c>
      <c r="P201" s="301">
        <f t="shared" ref="P201" si="94">H201*N201</f>
        <v>0</v>
      </c>
      <c r="Q201" s="302">
        <f t="shared" ref="Q201" si="95">O201+P201</f>
        <v>0</v>
      </c>
      <c r="R201" s="316"/>
    </row>
    <row r="202" spans="1:18" s="250" customFormat="1" x14ac:dyDescent="0.3">
      <c r="A202" s="258"/>
      <c r="B202" s="211"/>
      <c r="C202" s="211"/>
      <c r="D202" s="212"/>
      <c r="E202" s="327" t="s">
        <v>1295</v>
      </c>
      <c r="F202" s="321"/>
      <c r="G202" s="313"/>
      <c r="H202" s="323"/>
      <c r="I202" s="322"/>
      <c r="J202" s="276"/>
      <c r="K202" s="276"/>
      <c r="L202" s="277"/>
      <c r="M202" s="252"/>
      <c r="N202" s="252"/>
      <c r="O202" s="252"/>
      <c r="P202" s="252"/>
      <c r="Q202" s="253"/>
      <c r="R202" s="259"/>
    </row>
    <row r="203" spans="1:18" s="250" customFormat="1" ht="46.8" x14ac:dyDescent="0.3">
      <c r="A203" s="258"/>
      <c r="B203" s="211"/>
      <c r="C203" s="211"/>
      <c r="D203" s="212"/>
      <c r="E203" s="318" t="s">
        <v>1296</v>
      </c>
      <c r="F203" s="319">
        <v>0.58666666666666667</v>
      </c>
      <c r="G203" s="270">
        <v>0.1</v>
      </c>
      <c r="H203" s="323">
        <f t="shared" ref="H203:H205" si="96">G203*F203+F203</f>
        <v>0.64533333333333331</v>
      </c>
      <c r="I203" s="271" t="s">
        <v>155</v>
      </c>
      <c r="J203" s="276" t="s">
        <v>90</v>
      </c>
      <c r="K203" s="276" t="s">
        <v>90</v>
      </c>
      <c r="L203" s="277">
        <v>0</v>
      </c>
      <c r="M203" s="301">
        <v>0</v>
      </c>
      <c r="N203" s="301">
        <v>0</v>
      </c>
      <c r="O203" s="301">
        <f t="shared" ref="O203:O205" si="97">H203*M203</f>
        <v>0</v>
      </c>
      <c r="P203" s="301">
        <f t="shared" ref="P203:P205" si="98">H203*N203</f>
        <v>0</v>
      </c>
      <c r="Q203" s="302">
        <f t="shared" ref="Q203:Q205" si="99">O203+P203</f>
        <v>0</v>
      </c>
      <c r="R203" s="316"/>
    </row>
    <row r="204" spans="1:18" s="250" customFormat="1" ht="46.8" x14ac:dyDescent="0.3">
      <c r="A204" s="258"/>
      <c r="B204" s="211"/>
      <c r="C204" s="211"/>
      <c r="D204" s="212"/>
      <c r="E204" s="318" t="s">
        <v>1297</v>
      </c>
      <c r="F204" s="319">
        <v>1.82</v>
      </c>
      <c r="G204" s="270">
        <v>0.1</v>
      </c>
      <c r="H204" s="323">
        <f t="shared" si="96"/>
        <v>2.0020000000000002</v>
      </c>
      <c r="I204" s="271" t="s">
        <v>155</v>
      </c>
      <c r="J204" s="276" t="s">
        <v>90</v>
      </c>
      <c r="K204" s="276" t="s">
        <v>90</v>
      </c>
      <c r="L204" s="277">
        <v>0</v>
      </c>
      <c r="M204" s="301">
        <v>0</v>
      </c>
      <c r="N204" s="301">
        <v>0</v>
      </c>
      <c r="O204" s="301">
        <f t="shared" si="97"/>
        <v>0</v>
      </c>
      <c r="P204" s="301">
        <f t="shared" si="98"/>
        <v>0</v>
      </c>
      <c r="Q204" s="302">
        <f t="shared" si="99"/>
        <v>0</v>
      </c>
      <c r="R204" s="316"/>
    </row>
    <row r="205" spans="1:18" s="250" customFormat="1" ht="46.8" x14ac:dyDescent="0.3">
      <c r="A205" s="258"/>
      <c r="B205" s="211"/>
      <c r="C205" s="211"/>
      <c r="D205" s="212"/>
      <c r="E205" s="318" t="s">
        <v>1298</v>
      </c>
      <c r="F205" s="319">
        <v>1.7777777777777777</v>
      </c>
      <c r="G205" s="270">
        <v>0.1</v>
      </c>
      <c r="H205" s="323">
        <f t="shared" si="96"/>
        <v>1.9555555555555555</v>
      </c>
      <c r="I205" s="271" t="s">
        <v>155</v>
      </c>
      <c r="J205" s="276" t="s">
        <v>90</v>
      </c>
      <c r="K205" s="276" t="s">
        <v>90</v>
      </c>
      <c r="L205" s="277">
        <v>0</v>
      </c>
      <c r="M205" s="301">
        <v>0</v>
      </c>
      <c r="N205" s="301">
        <v>0</v>
      </c>
      <c r="O205" s="301">
        <f t="shared" si="97"/>
        <v>0</v>
      </c>
      <c r="P205" s="301">
        <f t="shared" si="98"/>
        <v>0</v>
      </c>
      <c r="Q205" s="302">
        <f t="shared" si="99"/>
        <v>0</v>
      </c>
      <c r="R205" s="316"/>
    </row>
    <row r="206" spans="1:18" s="94" customFormat="1" x14ac:dyDescent="0.3">
      <c r="A206" s="74"/>
      <c r="B206" s="27"/>
      <c r="C206" s="27"/>
      <c r="D206" s="28"/>
      <c r="E206" s="268" t="s">
        <v>156</v>
      </c>
      <c r="F206" s="254"/>
      <c r="G206" s="254"/>
      <c r="H206" s="266"/>
      <c r="I206" s="254"/>
      <c r="J206" s="254"/>
      <c r="K206" s="255"/>
      <c r="L206" s="254"/>
      <c r="M206" s="255"/>
      <c r="N206" s="255"/>
      <c r="O206" s="255"/>
      <c r="P206" s="255"/>
      <c r="Q206" s="256"/>
      <c r="R206" s="260"/>
    </row>
    <row r="207" spans="1:18" s="94" customFormat="1" x14ac:dyDescent="0.3">
      <c r="A207" s="258">
        <f>IF(F207="","", COUNTA($F$17:F207))</f>
        <v>160</v>
      </c>
      <c r="B207" s="27"/>
      <c r="C207" s="27"/>
      <c r="D207" s="28"/>
      <c r="E207" s="282" t="s">
        <v>157</v>
      </c>
      <c r="F207" s="269">
        <v>115</v>
      </c>
      <c r="G207" s="270">
        <v>0.1</v>
      </c>
      <c r="H207" s="265">
        <f>G207*F207+F207</f>
        <v>126.5</v>
      </c>
      <c r="I207" s="271" t="s">
        <v>438</v>
      </c>
      <c r="J207" s="276" t="s">
        <v>90</v>
      </c>
      <c r="K207" s="276" t="s">
        <v>90</v>
      </c>
      <c r="L207" s="277">
        <v>0</v>
      </c>
      <c r="M207" s="252">
        <v>0</v>
      </c>
      <c r="N207" s="252">
        <v>0</v>
      </c>
      <c r="O207" s="252">
        <f>H207*M207</f>
        <v>0</v>
      </c>
      <c r="P207" s="252">
        <f>H207*N207</f>
        <v>0</v>
      </c>
      <c r="Q207" s="253">
        <f t="shared" ref="Q207" si="100">O207+P207</f>
        <v>0</v>
      </c>
      <c r="R207" s="259"/>
    </row>
    <row r="208" spans="1:18" s="94" customFormat="1" x14ac:dyDescent="0.3">
      <c r="A208" s="74"/>
      <c r="B208" s="27"/>
      <c r="C208" s="27"/>
      <c r="D208" s="28"/>
      <c r="E208" s="268" t="s">
        <v>158</v>
      </c>
      <c r="F208" s="254"/>
      <c r="G208" s="254"/>
      <c r="H208" s="266"/>
      <c r="I208" s="254"/>
      <c r="J208" s="254"/>
      <c r="K208" s="255"/>
      <c r="L208" s="254"/>
      <c r="M208" s="255"/>
      <c r="N208" s="255"/>
      <c r="O208" s="255"/>
      <c r="P208" s="255"/>
      <c r="Q208" s="256"/>
      <c r="R208" s="260"/>
    </row>
    <row r="209" spans="1:18" s="94" customFormat="1" x14ac:dyDescent="0.3">
      <c r="A209" s="258">
        <f>IF(F209="","", COUNTA($F$17:F209))</f>
        <v>161</v>
      </c>
      <c r="B209" s="27"/>
      <c r="C209" s="27"/>
      <c r="D209" s="28"/>
      <c r="E209" s="282" t="s">
        <v>159</v>
      </c>
      <c r="F209" s="269">
        <v>4190</v>
      </c>
      <c r="G209" s="270">
        <v>0.1</v>
      </c>
      <c r="H209" s="265">
        <f>G209*F209+F209</f>
        <v>4609</v>
      </c>
      <c r="I209" s="271" t="s">
        <v>1167</v>
      </c>
      <c r="J209" s="276" t="s">
        <v>90</v>
      </c>
      <c r="K209" s="276" t="s">
        <v>90</v>
      </c>
      <c r="L209" s="277">
        <v>0</v>
      </c>
      <c r="M209" s="252">
        <v>0</v>
      </c>
      <c r="N209" s="252">
        <v>0</v>
      </c>
      <c r="O209" s="252">
        <f>H209*M209</f>
        <v>0</v>
      </c>
      <c r="P209" s="252">
        <f>H209*N209</f>
        <v>0</v>
      </c>
      <c r="Q209" s="253">
        <f t="shared" ref="Q209" si="101">O209+P209</f>
        <v>0</v>
      </c>
      <c r="R209" s="259"/>
    </row>
    <row r="210" spans="1:18" s="94" customFormat="1" x14ac:dyDescent="0.3">
      <c r="A210" s="258">
        <f>IF(F210="","", COUNTA($F$17:F210))</f>
        <v>162</v>
      </c>
      <c r="B210" s="27"/>
      <c r="C210" s="27"/>
      <c r="D210" s="28"/>
      <c r="E210" s="282" t="s">
        <v>160</v>
      </c>
      <c r="F210" s="269">
        <v>4582</v>
      </c>
      <c r="G210" s="270">
        <v>0.1</v>
      </c>
      <c r="H210" s="265">
        <f t="shared" ref="H210:H217" si="102">G210*F210+F210</f>
        <v>5040.2</v>
      </c>
      <c r="I210" s="271" t="s">
        <v>1167</v>
      </c>
      <c r="J210" s="276" t="s">
        <v>90</v>
      </c>
      <c r="K210" s="276" t="s">
        <v>90</v>
      </c>
      <c r="L210" s="277">
        <v>0</v>
      </c>
      <c r="M210" s="252">
        <v>0</v>
      </c>
      <c r="N210" s="252">
        <v>0</v>
      </c>
      <c r="O210" s="252">
        <f t="shared" ref="O210:O217" si="103">H210*M210</f>
        <v>0</v>
      </c>
      <c r="P210" s="252">
        <f t="shared" ref="P210:P217" si="104">H210*N210</f>
        <v>0</v>
      </c>
      <c r="Q210" s="253">
        <f t="shared" ref="Q210:Q217" si="105">O210+P210</f>
        <v>0</v>
      </c>
      <c r="R210" s="259"/>
    </row>
    <row r="211" spans="1:18" s="94" customFormat="1" ht="31.2" x14ac:dyDescent="0.3">
      <c r="A211" s="258">
        <f>IF(F211="","", COUNTA($F$17:F211))</f>
        <v>163</v>
      </c>
      <c r="B211" s="27"/>
      <c r="C211" s="27"/>
      <c r="D211" s="28"/>
      <c r="E211" s="282" t="s">
        <v>161</v>
      </c>
      <c r="F211" s="269">
        <v>810</v>
      </c>
      <c r="G211" s="270">
        <v>0.1</v>
      </c>
      <c r="H211" s="265">
        <f t="shared" si="102"/>
        <v>891</v>
      </c>
      <c r="I211" s="271" t="s">
        <v>1167</v>
      </c>
      <c r="J211" s="276" t="s">
        <v>90</v>
      </c>
      <c r="K211" s="276" t="s">
        <v>90</v>
      </c>
      <c r="L211" s="277">
        <v>0</v>
      </c>
      <c r="M211" s="252">
        <v>0</v>
      </c>
      <c r="N211" s="252">
        <v>0</v>
      </c>
      <c r="O211" s="252">
        <f>H211*M211</f>
        <v>0</v>
      </c>
      <c r="P211" s="252">
        <f>H211*N211</f>
        <v>0</v>
      </c>
      <c r="Q211" s="253">
        <f t="shared" si="105"/>
        <v>0</v>
      </c>
      <c r="R211" s="259"/>
    </row>
    <row r="212" spans="1:18" s="94" customFormat="1" ht="31.2" x14ac:dyDescent="0.3">
      <c r="A212" s="258">
        <f>IF(F212="","", COUNTA($F$17:F212))</f>
        <v>164</v>
      </c>
      <c r="B212" s="27"/>
      <c r="C212" s="27"/>
      <c r="D212" s="28"/>
      <c r="E212" s="282" t="s">
        <v>162</v>
      </c>
      <c r="F212" s="269">
        <v>1470</v>
      </c>
      <c r="G212" s="270">
        <v>0.1</v>
      </c>
      <c r="H212" s="265">
        <f t="shared" si="102"/>
        <v>1617</v>
      </c>
      <c r="I212" s="271" t="s">
        <v>1167</v>
      </c>
      <c r="J212" s="276" t="s">
        <v>90</v>
      </c>
      <c r="K212" s="276" t="s">
        <v>90</v>
      </c>
      <c r="L212" s="277">
        <v>0</v>
      </c>
      <c r="M212" s="252">
        <v>0</v>
      </c>
      <c r="N212" s="252">
        <v>0</v>
      </c>
      <c r="O212" s="252">
        <f t="shared" si="103"/>
        <v>0</v>
      </c>
      <c r="P212" s="252">
        <f t="shared" si="104"/>
        <v>0</v>
      </c>
      <c r="Q212" s="253">
        <f t="shared" si="105"/>
        <v>0</v>
      </c>
      <c r="R212" s="259"/>
    </row>
    <row r="213" spans="1:18" s="94" customFormat="1" x14ac:dyDescent="0.3">
      <c r="A213" s="258">
        <f>IF(F213="","", COUNTA($F$17:F213))</f>
        <v>165</v>
      </c>
      <c r="B213" s="27"/>
      <c r="C213" s="27"/>
      <c r="D213" s="28"/>
      <c r="E213" s="282" t="s">
        <v>163</v>
      </c>
      <c r="F213" s="269">
        <v>53720</v>
      </c>
      <c r="G213" s="270">
        <v>0.1</v>
      </c>
      <c r="H213" s="265">
        <f t="shared" si="102"/>
        <v>59092</v>
      </c>
      <c r="I213" s="271" t="s">
        <v>1167</v>
      </c>
      <c r="J213" s="276" t="s">
        <v>90</v>
      </c>
      <c r="K213" s="276" t="s">
        <v>90</v>
      </c>
      <c r="L213" s="277">
        <v>0</v>
      </c>
      <c r="M213" s="252">
        <v>0</v>
      </c>
      <c r="N213" s="252">
        <v>0</v>
      </c>
      <c r="O213" s="252">
        <f t="shared" si="103"/>
        <v>0</v>
      </c>
      <c r="P213" s="252">
        <f t="shared" si="104"/>
        <v>0</v>
      </c>
      <c r="Q213" s="253">
        <f t="shared" si="105"/>
        <v>0</v>
      </c>
      <c r="R213" s="259"/>
    </row>
    <row r="214" spans="1:18" s="94" customFormat="1" x14ac:dyDescent="0.3">
      <c r="A214" s="258">
        <f>IF(F214="","", COUNTA($F$17:F214))</f>
        <v>166</v>
      </c>
      <c r="B214" s="27"/>
      <c r="C214" s="27"/>
      <c r="D214" s="28"/>
      <c r="E214" s="282" t="s">
        <v>164</v>
      </c>
      <c r="F214" s="269">
        <v>11480</v>
      </c>
      <c r="G214" s="270">
        <v>0.1</v>
      </c>
      <c r="H214" s="265">
        <f t="shared" si="102"/>
        <v>12628</v>
      </c>
      <c r="I214" s="271" t="s">
        <v>1167</v>
      </c>
      <c r="J214" s="276" t="s">
        <v>90</v>
      </c>
      <c r="K214" s="276" t="s">
        <v>90</v>
      </c>
      <c r="L214" s="277">
        <v>0</v>
      </c>
      <c r="M214" s="252">
        <v>0</v>
      </c>
      <c r="N214" s="252">
        <v>0</v>
      </c>
      <c r="O214" s="252">
        <f t="shared" si="103"/>
        <v>0</v>
      </c>
      <c r="P214" s="252">
        <f t="shared" si="104"/>
        <v>0</v>
      </c>
      <c r="Q214" s="253">
        <f t="shared" si="105"/>
        <v>0</v>
      </c>
      <c r="R214" s="259"/>
    </row>
    <row r="215" spans="1:18" s="94" customFormat="1" x14ac:dyDescent="0.3">
      <c r="A215" s="258">
        <f>IF(F215="","", COUNTA($F$17:F215))</f>
        <v>167</v>
      </c>
      <c r="B215" s="27"/>
      <c r="C215" s="27"/>
      <c r="D215" s="28"/>
      <c r="E215" s="282" t="s">
        <v>165</v>
      </c>
      <c r="F215" s="269">
        <v>4258</v>
      </c>
      <c r="G215" s="270">
        <v>0.1</v>
      </c>
      <c r="H215" s="265">
        <f>G215*F215+F215</f>
        <v>4683.8</v>
      </c>
      <c r="I215" s="271" t="s">
        <v>1167</v>
      </c>
      <c r="J215" s="276" t="s">
        <v>90</v>
      </c>
      <c r="K215" s="276" t="s">
        <v>90</v>
      </c>
      <c r="L215" s="277">
        <v>0</v>
      </c>
      <c r="M215" s="252">
        <v>0</v>
      </c>
      <c r="N215" s="252">
        <v>0</v>
      </c>
      <c r="O215" s="252">
        <f t="shared" si="103"/>
        <v>0</v>
      </c>
      <c r="P215" s="252">
        <f t="shared" si="104"/>
        <v>0</v>
      </c>
      <c r="Q215" s="253">
        <f t="shared" si="105"/>
        <v>0</v>
      </c>
      <c r="R215" s="259"/>
    </row>
    <row r="216" spans="1:18" s="94" customFormat="1" x14ac:dyDescent="0.3">
      <c r="A216" s="258">
        <f>IF(F216="","", COUNTA($F$17:F216))</f>
        <v>168</v>
      </c>
      <c r="B216" s="27"/>
      <c r="C216" s="27"/>
      <c r="D216" s="28"/>
      <c r="E216" s="282" t="s">
        <v>166</v>
      </c>
      <c r="F216" s="269">
        <v>3740</v>
      </c>
      <c r="G216" s="270">
        <v>0.1</v>
      </c>
      <c r="H216" s="265">
        <f t="shared" si="102"/>
        <v>4114</v>
      </c>
      <c r="I216" s="271" t="s">
        <v>1167</v>
      </c>
      <c r="J216" s="276" t="s">
        <v>90</v>
      </c>
      <c r="K216" s="276" t="s">
        <v>90</v>
      </c>
      <c r="L216" s="277">
        <v>0</v>
      </c>
      <c r="M216" s="252">
        <v>0</v>
      </c>
      <c r="N216" s="252">
        <v>0</v>
      </c>
      <c r="O216" s="252">
        <f t="shared" si="103"/>
        <v>0</v>
      </c>
      <c r="P216" s="252">
        <f t="shared" si="104"/>
        <v>0</v>
      </c>
      <c r="Q216" s="253">
        <f t="shared" si="105"/>
        <v>0</v>
      </c>
      <c r="R216" s="259"/>
    </row>
    <row r="217" spans="1:18" s="94" customFormat="1" x14ac:dyDescent="0.3">
      <c r="A217" s="258">
        <f>IF(F217="","", COUNTA($F$17:F217))</f>
        <v>169</v>
      </c>
      <c r="B217" s="27"/>
      <c r="C217" s="27"/>
      <c r="D217" s="28"/>
      <c r="E217" s="282" t="s">
        <v>167</v>
      </c>
      <c r="F217" s="269">
        <v>980</v>
      </c>
      <c r="G217" s="270">
        <v>0.1</v>
      </c>
      <c r="H217" s="265">
        <f t="shared" si="102"/>
        <v>1078</v>
      </c>
      <c r="I217" s="271" t="s">
        <v>1167</v>
      </c>
      <c r="J217" s="276" t="s">
        <v>90</v>
      </c>
      <c r="K217" s="276" t="s">
        <v>90</v>
      </c>
      <c r="L217" s="277">
        <v>0</v>
      </c>
      <c r="M217" s="252">
        <v>0</v>
      </c>
      <c r="N217" s="252">
        <v>0</v>
      </c>
      <c r="O217" s="252">
        <f t="shared" si="103"/>
        <v>0</v>
      </c>
      <c r="P217" s="252">
        <f t="shared" si="104"/>
        <v>0</v>
      </c>
      <c r="Q217" s="253">
        <f t="shared" si="105"/>
        <v>0</v>
      </c>
      <c r="R217" s="259"/>
    </row>
    <row r="218" spans="1:18" s="94" customFormat="1" x14ac:dyDescent="0.3">
      <c r="A218" s="74"/>
      <c r="B218" s="27"/>
      <c r="C218" s="27"/>
      <c r="D218" s="28"/>
      <c r="E218" s="268" t="s">
        <v>168</v>
      </c>
      <c r="F218" s="254"/>
      <c r="G218" s="254"/>
      <c r="H218" s="266"/>
      <c r="I218" s="254"/>
      <c r="J218" s="254"/>
      <c r="K218" s="255"/>
      <c r="L218" s="254"/>
      <c r="M218" s="255"/>
      <c r="N218" s="255"/>
      <c r="O218" s="255"/>
      <c r="P218" s="255"/>
      <c r="Q218" s="256"/>
      <c r="R218" s="260"/>
    </row>
    <row r="219" spans="1:18" s="94" customFormat="1" x14ac:dyDescent="0.3">
      <c r="A219" s="258">
        <f>IF(F219="","", COUNTA($F$17:F219))</f>
        <v>170</v>
      </c>
      <c r="B219" s="27"/>
      <c r="C219" s="27"/>
      <c r="D219" s="28"/>
      <c r="E219" s="282" t="s">
        <v>169</v>
      </c>
      <c r="F219" s="269">
        <v>120850</v>
      </c>
      <c r="G219" s="270">
        <v>0.1</v>
      </c>
      <c r="H219" s="265">
        <f>F219+F219*G219</f>
        <v>132935</v>
      </c>
      <c r="I219" s="271" t="s">
        <v>113</v>
      </c>
      <c r="J219" s="276" t="s">
        <v>90</v>
      </c>
      <c r="K219" s="276" t="s">
        <v>90</v>
      </c>
      <c r="L219" s="277">
        <v>0</v>
      </c>
      <c r="M219" s="252">
        <v>0</v>
      </c>
      <c r="N219" s="252">
        <v>0</v>
      </c>
      <c r="O219" s="252">
        <f>H219*M219</f>
        <v>0</v>
      </c>
      <c r="P219" s="252">
        <f>H219*N219</f>
        <v>0</v>
      </c>
      <c r="Q219" s="253">
        <f>O219+P219</f>
        <v>0</v>
      </c>
      <c r="R219" s="259"/>
    </row>
    <row r="220" spans="1:18" x14ac:dyDescent="0.3">
      <c r="A220" s="74"/>
      <c r="B220" s="27"/>
      <c r="C220" s="27"/>
      <c r="D220" s="28"/>
      <c r="E220" s="82"/>
      <c r="F220" s="85"/>
      <c r="G220" s="86"/>
      <c r="H220" s="11"/>
      <c r="I220" s="87"/>
      <c r="J220" s="87"/>
      <c r="K220" s="252"/>
      <c r="L220" s="87"/>
      <c r="M220" s="12"/>
      <c r="N220" s="12"/>
      <c r="O220" s="12"/>
      <c r="P220" s="12"/>
      <c r="Q220" s="13"/>
      <c r="R220" s="75"/>
    </row>
    <row r="221" spans="1:18" x14ac:dyDescent="0.3">
      <c r="A221" s="74" t="str">
        <f>IF(F221="","", COUNTA($F$17:F221))</f>
        <v/>
      </c>
      <c r="B221" s="29"/>
      <c r="C221" s="29"/>
      <c r="D221" s="30"/>
      <c r="E221" s="31"/>
      <c r="F221" s="10"/>
      <c r="G221" s="10"/>
      <c r="H221" s="11"/>
      <c r="I221" s="10"/>
      <c r="J221" s="10"/>
      <c r="K221" s="208"/>
      <c r="L221" s="10"/>
      <c r="M221" s="32"/>
      <c r="N221" s="32"/>
      <c r="O221" s="32"/>
      <c r="P221" s="32"/>
      <c r="Q221" s="32"/>
      <c r="R221" s="76"/>
    </row>
    <row r="222" spans="1:18" ht="17.399999999999999" x14ac:dyDescent="0.3">
      <c r="A222" s="74" t="str">
        <f>IF(F222="","", COUNTA($F$17:F222))</f>
        <v/>
      </c>
      <c r="B222" s="14"/>
      <c r="C222" s="14"/>
      <c r="D222" s="15"/>
      <c r="E222" s="329" t="s">
        <v>20</v>
      </c>
      <c r="F222" s="16"/>
      <c r="G222" s="16"/>
      <c r="H222" s="17"/>
      <c r="I222" s="16"/>
      <c r="J222" s="16"/>
      <c r="K222" s="329">
        <f>SUM(K83:K221)</f>
        <v>0</v>
      </c>
      <c r="L222" s="16"/>
      <c r="M222" s="95"/>
      <c r="N222" s="95"/>
      <c r="O222" s="330">
        <f>SUM(O83:O221)</f>
        <v>0</v>
      </c>
      <c r="P222" s="330">
        <f>SUM(P83:P221)</f>
        <v>0</v>
      </c>
      <c r="Q222" s="96"/>
      <c r="R222" s="330">
        <f>SUM(Q83:Q221)</f>
        <v>0</v>
      </c>
    </row>
    <row r="223" spans="1:18" x14ac:dyDescent="0.3">
      <c r="A223" s="78"/>
      <c r="B223" s="20"/>
      <c r="C223" s="20"/>
      <c r="D223" s="21"/>
      <c r="E223" s="22"/>
      <c r="F223" s="23"/>
      <c r="G223" s="23"/>
      <c r="H223" s="24"/>
      <c r="I223" s="23"/>
      <c r="J223" s="23"/>
      <c r="K223" s="255"/>
      <c r="L223" s="23"/>
      <c r="M223" s="25"/>
      <c r="N223" s="25"/>
      <c r="O223" s="25"/>
      <c r="P223" s="25"/>
      <c r="Q223" s="26"/>
      <c r="R223" s="79"/>
    </row>
    <row r="224" spans="1:18" ht="17.399999999999999" x14ac:dyDescent="0.3">
      <c r="A224" s="72" t="str">
        <f>IF(F224="","", COUNTA($F$29:F224))</f>
        <v/>
      </c>
      <c r="B224" s="2"/>
      <c r="C224" s="2"/>
      <c r="D224" s="3">
        <v>40000</v>
      </c>
      <c r="E224" s="4" t="s">
        <v>73</v>
      </c>
      <c r="F224" s="4"/>
      <c r="G224" s="4"/>
      <c r="H224" s="4"/>
      <c r="I224" s="5"/>
      <c r="J224" s="5"/>
      <c r="K224" s="251"/>
      <c r="L224" s="5"/>
      <c r="M224" s="5"/>
      <c r="N224" s="5"/>
      <c r="O224" s="5"/>
      <c r="P224" s="5"/>
      <c r="Q224" s="6"/>
      <c r="R224" s="73"/>
    </row>
    <row r="225" spans="1:18" x14ac:dyDescent="0.3">
      <c r="A225" s="74"/>
      <c r="B225" s="27"/>
      <c r="C225" s="27"/>
      <c r="D225" s="28"/>
      <c r="E225" s="331" t="s">
        <v>170</v>
      </c>
      <c r="F225" s="254"/>
      <c r="G225" s="254"/>
      <c r="H225" s="266"/>
      <c r="I225" s="254"/>
      <c r="J225" s="254"/>
      <c r="K225" s="255"/>
      <c r="L225" s="254"/>
      <c r="M225" s="255"/>
      <c r="N225" s="255"/>
      <c r="O225" s="255"/>
      <c r="P225" s="255"/>
      <c r="Q225" s="256"/>
      <c r="R225" s="260"/>
    </row>
    <row r="226" spans="1:18" x14ac:dyDescent="0.3">
      <c r="A226" s="74"/>
      <c r="B226" s="27"/>
      <c r="C226" s="27"/>
      <c r="D226" s="28"/>
      <c r="E226" s="268" t="s">
        <v>171</v>
      </c>
      <c r="F226" s="254"/>
      <c r="G226" s="254"/>
      <c r="H226" s="266"/>
      <c r="I226" s="254"/>
      <c r="J226" s="254"/>
      <c r="K226" s="255"/>
      <c r="L226" s="254"/>
      <c r="M226" s="255"/>
      <c r="N226" s="255"/>
      <c r="O226" s="255"/>
      <c r="P226" s="255"/>
      <c r="Q226" s="256"/>
      <c r="R226" s="260"/>
    </row>
    <row r="227" spans="1:18" s="101" customFormat="1" x14ac:dyDescent="0.3">
      <c r="A227" s="258">
        <f>IF(F227="","", COUNTA($F$17:F227))</f>
        <v>171</v>
      </c>
      <c r="B227" s="102"/>
      <c r="C227" s="102"/>
      <c r="D227" s="103"/>
      <c r="E227" s="285" t="s">
        <v>1168</v>
      </c>
      <c r="F227" s="272">
        <v>8420</v>
      </c>
      <c r="G227" s="270">
        <v>0.1</v>
      </c>
      <c r="H227" s="265">
        <f>F227+F227*G227</f>
        <v>9262</v>
      </c>
      <c r="I227" s="271" t="s">
        <v>113</v>
      </c>
      <c r="J227" s="276" t="s">
        <v>90</v>
      </c>
      <c r="K227" s="276" t="s">
        <v>90</v>
      </c>
      <c r="L227" s="277">
        <v>0</v>
      </c>
      <c r="M227" s="252">
        <v>0</v>
      </c>
      <c r="N227" s="252">
        <v>0</v>
      </c>
      <c r="O227" s="252">
        <f>H227*M227</f>
        <v>0</v>
      </c>
      <c r="P227" s="252">
        <f>H227*N227</f>
        <v>0</v>
      </c>
      <c r="Q227" s="253">
        <f>O227+P227</f>
        <v>0</v>
      </c>
      <c r="R227" s="259"/>
    </row>
    <row r="228" spans="1:18" s="101" customFormat="1" x14ac:dyDescent="0.3">
      <c r="A228" s="258">
        <f>IF(F228="","", COUNTA($F$17:F228))</f>
        <v>172</v>
      </c>
      <c r="B228" s="102"/>
      <c r="C228" s="102"/>
      <c r="D228" s="103"/>
      <c r="E228" s="285" t="s">
        <v>1169</v>
      </c>
      <c r="F228" s="272">
        <v>1512</v>
      </c>
      <c r="G228" s="270">
        <v>0.1</v>
      </c>
      <c r="H228" s="265">
        <f t="shared" ref="H228:H230" si="106">F228+F228*G228</f>
        <v>1663.2</v>
      </c>
      <c r="I228" s="271" t="s">
        <v>113</v>
      </c>
      <c r="J228" s="276" t="s">
        <v>90</v>
      </c>
      <c r="K228" s="276" t="s">
        <v>90</v>
      </c>
      <c r="L228" s="277">
        <v>0</v>
      </c>
      <c r="M228" s="252">
        <v>0</v>
      </c>
      <c r="N228" s="252">
        <v>0</v>
      </c>
      <c r="O228" s="252">
        <f t="shared" ref="O228:O230" si="107">H228*M228</f>
        <v>0</v>
      </c>
      <c r="P228" s="252">
        <f t="shared" ref="P228:P230" si="108">H228*N228</f>
        <v>0</v>
      </c>
      <c r="Q228" s="253">
        <f t="shared" ref="Q228:Q230" si="109">O228+P228</f>
        <v>0</v>
      </c>
      <c r="R228" s="259"/>
    </row>
    <row r="229" spans="1:18" s="101" customFormat="1" x14ac:dyDescent="0.3">
      <c r="A229" s="258">
        <f>IF(F229="","", COUNTA($F$17:F229))</f>
        <v>173</v>
      </c>
      <c r="B229" s="102"/>
      <c r="C229" s="102"/>
      <c r="D229" s="103"/>
      <c r="E229" s="286" t="s">
        <v>1170</v>
      </c>
      <c r="F229" s="272">
        <v>820</v>
      </c>
      <c r="G229" s="270">
        <v>0.1</v>
      </c>
      <c r="H229" s="265">
        <f t="shared" si="106"/>
        <v>902</v>
      </c>
      <c r="I229" s="271" t="s">
        <v>113</v>
      </c>
      <c r="J229" s="276" t="s">
        <v>90</v>
      </c>
      <c r="K229" s="276" t="s">
        <v>90</v>
      </c>
      <c r="L229" s="277">
        <v>0</v>
      </c>
      <c r="M229" s="252">
        <v>0</v>
      </c>
      <c r="N229" s="252">
        <v>0</v>
      </c>
      <c r="O229" s="252">
        <f t="shared" si="107"/>
        <v>0</v>
      </c>
      <c r="P229" s="252">
        <f t="shared" si="108"/>
        <v>0</v>
      </c>
      <c r="Q229" s="253">
        <f t="shared" si="109"/>
        <v>0</v>
      </c>
      <c r="R229" s="259"/>
    </row>
    <row r="230" spans="1:18" s="101" customFormat="1" x14ac:dyDescent="0.3">
      <c r="A230" s="258">
        <f>IF(F230="","", COUNTA($F$17:F230))</f>
        <v>174</v>
      </c>
      <c r="B230" s="102"/>
      <c r="C230" s="102"/>
      <c r="D230" s="103"/>
      <c r="E230" s="285" t="s">
        <v>1171</v>
      </c>
      <c r="F230" s="272">
        <v>2828</v>
      </c>
      <c r="G230" s="270">
        <v>0.1</v>
      </c>
      <c r="H230" s="265">
        <f t="shared" si="106"/>
        <v>3110.8</v>
      </c>
      <c r="I230" s="271" t="s">
        <v>113</v>
      </c>
      <c r="J230" s="276" t="s">
        <v>90</v>
      </c>
      <c r="K230" s="276" t="s">
        <v>90</v>
      </c>
      <c r="L230" s="277">
        <v>0</v>
      </c>
      <c r="M230" s="252">
        <v>0</v>
      </c>
      <c r="N230" s="252">
        <v>0</v>
      </c>
      <c r="O230" s="252">
        <f t="shared" si="107"/>
        <v>0</v>
      </c>
      <c r="P230" s="252">
        <f t="shared" si="108"/>
        <v>0</v>
      </c>
      <c r="Q230" s="253">
        <f t="shared" si="109"/>
        <v>0</v>
      </c>
      <c r="R230" s="259"/>
    </row>
    <row r="231" spans="1:18" s="101" customFormat="1" x14ac:dyDescent="0.3">
      <c r="A231" s="104"/>
      <c r="B231" s="102"/>
      <c r="C231" s="102"/>
      <c r="D231" s="103"/>
      <c r="E231" s="331" t="s">
        <v>172</v>
      </c>
      <c r="F231" s="254"/>
      <c r="G231" s="254"/>
      <c r="H231" s="266"/>
      <c r="I231" s="254"/>
      <c r="J231" s="254"/>
      <c r="K231" s="255"/>
      <c r="L231" s="254"/>
      <c r="M231" s="255"/>
      <c r="N231" s="255"/>
      <c r="O231" s="255"/>
      <c r="P231" s="255"/>
      <c r="Q231" s="256"/>
      <c r="R231" s="260"/>
    </row>
    <row r="232" spans="1:18" s="101" customFormat="1" x14ac:dyDescent="0.3">
      <c r="A232" s="104"/>
      <c r="B232" s="102"/>
      <c r="C232" s="102"/>
      <c r="D232" s="103"/>
      <c r="E232" s="268" t="s">
        <v>171</v>
      </c>
      <c r="F232" s="254"/>
      <c r="G232" s="254"/>
      <c r="H232" s="266"/>
      <c r="I232" s="254"/>
      <c r="J232" s="254"/>
      <c r="K232" s="255"/>
      <c r="L232" s="254"/>
      <c r="M232" s="255"/>
      <c r="N232" s="255"/>
      <c r="O232" s="255"/>
      <c r="P232" s="255"/>
      <c r="Q232" s="256"/>
      <c r="R232" s="260"/>
    </row>
    <row r="233" spans="1:18" s="101" customFormat="1" x14ac:dyDescent="0.3">
      <c r="A233" s="258">
        <f>IF(F233="","", COUNTA($F$17:F233))</f>
        <v>175</v>
      </c>
      <c r="B233" s="102"/>
      <c r="C233" s="102"/>
      <c r="D233" s="103"/>
      <c r="E233" s="285" t="s">
        <v>1172</v>
      </c>
      <c r="F233" s="272">
        <v>3596</v>
      </c>
      <c r="G233" s="270">
        <v>0.1</v>
      </c>
      <c r="H233" s="265">
        <f t="shared" ref="H233:H236" si="110">F233+F233*G233</f>
        <v>3955.6</v>
      </c>
      <c r="I233" s="271" t="s">
        <v>113</v>
      </c>
      <c r="J233" s="276" t="s">
        <v>90</v>
      </c>
      <c r="K233" s="276" t="s">
        <v>90</v>
      </c>
      <c r="L233" s="277">
        <v>0</v>
      </c>
      <c r="M233" s="252">
        <v>0</v>
      </c>
      <c r="N233" s="252">
        <v>0</v>
      </c>
      <c r="O233" s="252">
        <f t="shared" ref="O233:O236" si="111">H233*M233</f>
        <v>0</v>
      </c>
      <c r="P233" s="252">
        <f t="shared" ref="P233:P236" si="112">H233*N233</f>
        <v>0</v>
      </c>
      <c r="Q233" s="253">
        <f t="shared" ref="Q233:Q236" si="113">O233+P233</f>
        <v>0</v>
      </c>
      <c r="R233" s="259"/>
    </row>
    <row r="234" spans="1:18" s="101" customFormat="1" x14ac:dyDescent="0.3">
      <c r="A234" s="258">
        <f>IF(F234="","", COUNTA($F$17:F234))</f>
        <v>176</v>
      </c>
      <c r="B234" s="102"/>
      <c r="C234" s="102"/>
      <c r="D234" s="103"/>
      <c r="E234" s="286" t="s">
        <v>1170</v>
      </c>
      <c r="F234" s="272">
        <v>345</v>
      </c>
      <c r="G234" s="270">
        <v>0.1</v>
      </c>
      <c r="H234" s="265">
        <f t="shared" si="110"/>
        <v>379.5</v>
      </c>
      <c r="I234" s="271" t="s">
        <v>113</v>
      </c>
      <c r="J234" s="276" t="s">
        <v>90</v>
      </c>
      <c r="K234" s="276" t="s">
        <v>90</v>
      </c>
      <c r="L234" s="277">
        <v>0</v>
      </c>
      <c r="M234" s="252">
        <v>0</v>
      </c>
      <c r="N234" s="252">
        <v>0</v>
      </c>
      <c r="O234" s="252">
        <f t="shared" si="111"/>
        <v>0</v>
      </c>
      <c r="P234" s="252">
        <f t="shared" si="112"/>
        <v>0</v>
      </c>
      <c r="Q234" s="253">
        <f t="shared" si="113"/>
        <v>0</v>
      </c>
      <c r="R234" s="259"/>
    </row>
    <row r="235" spans="1:18" s="101" customFormat="1" x14ac:dyDescent="0.3">
      <c r="A235" s="258">
        <f>IF(F235="","", COUNTA($F$17:F235))</f>
        <v>177</v>
      </c>
      <c r="B235" s="102"/>
      <c r="C235" s="102"/>
      <c r="D235" s="103"/>
      <c r="E235" s="285" t="s">
        <v>1173</v>
      </c>
      <c r="F235" s="272">
        <v>188</v>
      </c>
      <c r="G235" s="270">
        <v>0.1</v>
      </c>
      <c r="H235" s="265">
        <f t="shared" si="110"/>
        <v>206.8</v>
      </c>
      <c r="I235" s="271" t="s">
        <v>113</v>
      </c>
      <c r="J235" s="276" t="s">
        <v>90</v>
      </c>
      <c r="K235" s="276" t="s">
        <v>90</v>
      </c>
      <c r="L235" s="277">
        <v>0</v>
      </c>
      <c r="M235" s="252">
        <v>0</v>
      </c>
      <c r="N235" s="252">
        <v>0</v>
      </c>
      <c r="O235" s="252">
        <f t="shared" si="111"/>
        <v>0</v>
      </c>
      <c r="P235" s="252">
        <f t="shared" si="112"/>
        <v>0</v>
      </c>
      <c r="Q235" s="253">
        <f t="shared" si="113"/>
        <v>0</v>
      </c>
      <c r="R235" s="259"/>
    </row>
    <row r="236" spans="1:18" s="101" customFormat="1" x14ac:dyDescent="0.3">
      <c r="A236" s="258">
        <f>IF(F236="","", COUNTA($F$17:F236))</f>
        <v>178</v>
      </c>
      <c r="B236" s="102"/>
      <c r="C236" s="102"/>
      <c r="D236" s="103"/>
      <c r="E236" s="285" t="s">
        <v>1171</v>
      </c>
      <c r="F236" s="272">
        <v>1184</v>
      </c>
      <c r="G236" s="270">
        <v>0.1</v>
      </c>
      <c r="H236" s="265">
        <f t="shared" si="110"/>
        <v>1302.4000000000001</v>
      </c>
      <c r="I236" s="271" t="s">
        <v>113</v>
      </c>
      <c r="J236" s="276" t="s">
        <v>90</v>
      </c>
      <c r="K236" s="276" t="s">
        <v>90</v>
      </c>
      <c r="L236" s="277">
        <v>0</v>
      </c>
      <c r="M236" s="252">
        <v>0</v>
      </c>
      <c r="N236" s="252">
        <v>0</v>
      </c>
      <c r="O236" s="252">
        <f t="shared" si="111"/>
        <v>0</v>
      </c>
      <c r="P236" s="252">
        <f t="shared" si="112"/>
        <v>0</v>
      </c>
      <c r="Q236" s="253">
        <f t="shared" si="113"/>
        <v>0</v>
      </c>
      <c r="R236" s="259"/>
    </row>
    <row r="237" spans="1:18" s="101" customFormat="1" x14ac:dyDescent="0.3">
      <c r="A237" s="104"/>
      <c r="B237" s="102"/>
      <c r="C237" s="102"/>
      <c r="D237" s="103"/>
      <c r="E237" s="331" t="s">
        <v>173</v>
      </c>
      <c r="F237" s="254"/>
      <c r="G237" s="254"/>
      <c r="H237" s="266"/>
      <c r="I237" s="254"/>
      <c r="J237" s="254"/>
      <c r="K237" s="255"/>
      <c r="L237" s="254"/>
      <c r="M237" s="255"/>
      <c r="N237" s="255"/>
      <c r="O237" s="255"/>
      <c r="P237" s="255"/>
      <c r="Q237" s="256"/>
      <c r="R237" s="260"/>
    </row>
    <row r="238" spans="1:18" s="101" customFormat="1" x14ac:dyDescent="0.3">
      <c r="A238" s="104"/>
      <c r="B238" s="102"/>
      <c r="C238" s="102"/>
      <c r="D238" s="103"/>
      <c r="E238" s="268" t="s">
        <v>171</v>
      </c>
      <c r="F238" s="254"/>
      <c r="G238" s="254"/>
      <c r="H238" s="266"/>
      <c r="I238" s="254"/>
      <c r="J238" s="254"/>
      <c r="K238" s="255"/>
      <c r="L238" s="254"/>
      <c r="M238" s="255"/>
      <c r="N238" s="255"/>
      <c r="O238" s="255"/>
      <c r="P238" s="255"/>
      <c r="Q238" s="256"/>
      <c r="R238" s="260"/>
    </row>
    <row r="239" spans="1:18" s="101" customFormat="1" x14ac:dyDescent="0.3">
      <c r="A239" s="258">
        <f>IF(F239="","", COUNTA($F$17:F239))</f>
        <v>179</v>
      </c>
      <c r="B239" s="102"/>
      <c r="C239" s="102"/>
      <c r="D239" s="103"/>
      <c r="E239" s="286" t="s">
        <v>1170</v>
      </c>
      <c r="F239" s="272">
        <v>375</v>
      </c>
      <c r="G239" s="270">
        <v>0.1</v>
      </c>
      <c r="H239" s="265">
        <f t="shared" ref="H239:H241" si="114">F239+F239*G239</f>
        <v>412.5</v>
      </c>
      <c r="I239" s="271" t="s">
        <v>113</v>
      </c>
      <c r="J239" s="276" t="s">
        <v>90</v>
      </c>
      <c r="K239" s="276" t="s">
        <v>90</v>
      </c>
      <c r="L239" s="277">
        <v>0</v>
      </c>
      <c r="M239" s="252">
        <v>0</v>
      </c>
      <c r="N239" s="252">
        <v>0</v>
      </c>
      <c r="O239" s="252">
        <f t="shared" ref="O239:O241" si="115">H239*M239</f>
        <v>0</v>
      </c>
      <c r="P239" s="252">
        <f t="shared" ref="P239:P241" si="116">H239*N239</f>
        <v>0</v>
      </c>
      <c r="Q239" s="253">
        <f t="shared" ref="Q239:Q241" si="117">O239+P239</f>
        <v>0</v>
      </c>
      <c r="R239" s="259"/>
    </row>
    <row r="240" spans="1:18" s="101" customFormat="1" x14ac:dyDescent="0.3">
      <c r="A240" s="258">
        <f>IF(F240="","", COUNTA($F$17:F240))</f>
        <v>180</v>
      </c>
      <c r="B240" s="102"/>
      <c r="C240" s="102"/>
      <c r="D240" s="103"/>
      <c r="E240" s="285" t="s">
        <v>1173</v>
      </c>
      <c r="F240" s="272">
        <v>188</v>
      </c>
      <c r="G240" s="270">
        <v>0.1</v>
      </c>
      <c r="H240" s="265">
        <f t="shared" si="114"/>
        <v>206.8</v>
      </c>
      <c r="I240" s="271" t="s">
        <v>113</v>
      </c>
      <c r="J240" s="276" t="s">
        <v>90</v>
      </c>
      <c r="K240" s="276" t="s">
        <v>90</v>
      </c>
      <c r="L240" s="277">
        <v>0</v>
      </c>
      <c r="M240" s="252">
        <v>0</v>
      </c>
      <c r="N240" s="252">
        <v>0</v>
      </c>
      <c r="O240" s="252">
        <f t="shared" si="115"/>
        <v>0</v>
      </c>
      <c r="P240" s="252">
        <f t="shared" si="116"/>
        <v>0</v>
      </c>
      <c r="Q240" s="253">
        <f t="shared" si="117"/>
        <v>0</v>
      </c>
      <c r="R240" s="259"/>
    </row>
    <row r="241" spans="1:18" s="101" customFormat="1" x14ac:dyDescent="0.3">
      <c r="A241" s="258">
        <f>IF(F241="","", COUNTA($F$17:F241))</f>
        <v>181</v>
      </c>
      <c r="B241" s="102"/>
      <c r="C241" s="102"/>
      <c r="D241" s="103"/>
      <c r="E241" s="285" t="s">
        <v>1171</v>
      </c>
      <c r="F241" s="272">
        <v>1313</v>
      </c>
      <c r="G241" s="270">
        <v>0.1</v>
      </c>
      <c r="H241" s="265">
        <f t="shared" si="114"/>
        <v>1444.3</v>
      </c>
      <c r="I241" s="271" t="s">
        <v>113</v>
      </c>
      <c r="J241" s="276" t="s">
        <v>90</v>
      </c>
      <c r="K241" s="276" t="s">
        <v>90</v>
      </c>
      <c r="L241" s="277">
        <v>0</v>
      </c>
      <c r="M241" s="252">
        <v>0</v>
      </c>
      <c r="N241" s="252">
        <v>0</v>
      </c>
      <c r="O241" s="252">
        <f t="shared" si="115"/>
        <v>0</v>
      </c>
      <c r="P241" s="252">
        <f t="shared" si="116"/>
        <v>0</v>
      </c>
      <c r="Q241" s="253">
        <f t="shared" si="117"/>
        <v>0</v>
      </c>
      <c r="R241" s="259"/>
    </row>
    <row r="242" spans="1:18" s="101" customFormat="1" x14ac:dyDescent="0.3">
      <c r="A242" s="104"/>
      <c r="B242" s="102"/>
      <c r="C242" s="102"/>
      <c r="D242" s="103"/>
      <c r="E242" s="331" t="s">
        <v>174</v>
      </c>
      <c r="F242" s="254"/>
      <c r="G242" s="254"/>
      <c r="H242" s="266"/>
      <c r="I242" s="254"/>
      <c r="J242" s="254"/>
      <c r="K242" s="255"/>
      <c r="L242" s="254"/>
      <c r="M242" s="255"/>
      <c r="N242" s="255"/>
      <c r="O242" s="255"/>
      <c r="P242" s="255"/>
      <c r="Q242" s="256"/>
      <c r="R242" s="260"/>
    </row>
    <row r="243" spans="1:18" s="101" customFormat="1" x14ac:dyDescent="0.3">
      <c r="A243" s="104"/>
      <c r="B243" s="102"/>
      <c r="C243" s="102"/>
      <c r="D243" s="103"/>
      <c r="E243" s="268" t="s">
        <v>171</v>
      </c>
      <c r="F243" s="254"/>
      <c r="G243" s="254"/>
      <c r="H243" s="266"/>
      <c r="I243" s="254"/>
      <c r="J243" s="254"/>
      <c r="K243" s="255"/>
      <c r="L243" s="254"/>
      <c r="M243" s="255"/>
      <c r="N243" s="255"/>
      <c r="O243" s="255"/>
      <c r="P243" s="255"/>
      <c r="Q243" s="256"/>
      <c r="R243" s="260"/>
    </row>
    <row r="244" spans="1:18" s="101" customFormat="1" x14ac:dyDescent="0.3">
      <c r="A244" s="258">
        <f>IF(F244="","", COUNTA($F$17:F244))</f>
        <v>182</v>
      </c>
      <c r="B244" s="102"/>
      <c r="C244" s="102"/>
      <c r="D244" s="103"/>
      <c r="E244" s="286" t="s">
        <v>1170</v>
      </c>
      <c r="F244" s="272">
        <v>380</v>
      </c>
      <c r="G244" s="270">
        <v>0.1</v>
      </c>
      <c r="H244" s="265">
        <f t="shared" ref="H244:H246" si="118">F244+F244*G244</f>
        <v>418</v>
      </c>
      <c r="I244" s="271" t="s">
        <v>113</v>
      </c>
      <c r="J244" s="276" t="s">
        <v>90</v>
      </c>
      <c r="K244" s="276" t="s">
        <v>90</v>
      </c>
      <c r="L244" s="277">
        <v>0</v>
      </c>
      <c r="M244" s="252">
        <v>0</v>
      </c>
      <c r="N244" s="252">
        <v>0</v>
      </c>
      <c r="O244" s="252">
        <f t="shared" ref="O244:O246" si="119">H244*M244</f>
        <v>0</v>
      </c>
      <c r="P244" s="252">
        <f t="shared" ref="P244:P246" si="120">H244*N244</f>
        <v>0</v>
      </c>
      <c r="Q244" s="253">
        <f t="shared" ref="Q244:Q246" si="121">O244+P244</f>
        <v>0</v>
      </c>
      <c r="R244" s="259"/>
    </row>
    <row r="245" spans="1:18" s="101" customFormat="1" x14ac:dyDescent="0.3">
      <c r="A245" s="258">
        <f>IF(F245="","", COUNTA($F$17:F245))</f>
        <v>183</v>
      </c>
      <c r="B245" s="102"/>
      <c r="C245" s="102"/>
      <c r="D245" s="103"/>
      <c r="E245" s="285" t="s">
        <v>1173</v>
      </c>
      <c r="F245" s="272">
        <v>187</v>
      </c>
      <c r="G245" s="270">
        <v>0.1</v>
      </c>
      <c r="H245" s="265">
        <f t="shared" si="118"/>
        <v>205.7</v>
      </c>
      <c r="I245" s="271" t="s">
        <v>113</v>
      </c>
      <c r="J245" s="276" t="s">
        <v>90</v>
      </c>
      <c r="K245" s="276" t="s">
        <v>90</v>
      </c>
      <c r="L245" s="277">
        <v>0</v>
      </c>
      <c r="M245" s="252">
        <v>0</v>
      </c>
      <c r="N245" s="252">
        <v>0</v>
      </c>
      <c r="O245" s="252">
        <f t="shared" si="119"/>
        <v>0</v>
      </c>
      <c r="P245" s="252">
        <f t="shared" si="120"/>
        <v>0</v>
      </c>
      <c r="Q245" s="253">
        <f t="shared" si="121"/>
        <v>0</v>
      </c>
      <c r="R245" s="259"/>
    </row>
    <row r="246" spans="1:18" s="101" customFormat="1" x14ac:dyDescent="0.3">
      <c r="A246" s="258">
        <f>IF(F246="","", COUNTA($F$17:F246))</f>
        <v>184</v>
      </c>
      <c r="B246" s="102"/>
      <c r="C246" s="102"/>
      <c r="D246" s="103"/>
      <c r="E246" s="285" t="s">
        <v>1171</v>
      </c>
      <c r="F246" s="272">
        <v>1280</v>
      </c>
      <c r="G246" s="270">
        <v>0.1</v>
      </c>
      <c r="H246" s="265">
        <f t="shared" si="118"/>
        <v>1408</v>
      </c>
      <c r="I246" s="271" t="s">
        <v>113</v>
      </c>
      <c r="J246" s="276" t="s">
        <v>90</v>
      </c>
      <c r="K246" s="276" t="s">
        <v>90</v>
      </c>
      <c r="L246" s="277">
        <v>0</v>
      </c>
      <c r="M246" s="252">
        <v>0</v>
      </c>
      <c r="N246" s="252">
        <v>0</v>
      </c>
      <c r="O246" s="252">
        <f t="shared" si="119"/>
        <v>0</v>
      </c>
      <c r="P246" s="252">
        <f t="shared" si="120"/>
        <v>0</v>
      </c>
      <c r="Q246" s="253">
        <f t="shared" si="121"/>
        <v>0</v>
      </c>
      <c r="R246" s="259"/>
    </row>
    <row r="247" spans="1:18" s="101" customFormat="1" x14ac:dyDescent="0.3">
      <c r="A247" s="104"/>
      <c r="B247" s="102"/>
      <c r="C247" s="102"/>
      <c r="D247" s="103"/>
      <c r="E247" s="331" t="s">
        <v>175</v>
      </c>
      <c r="F247" s="254"/>
      <c r="G247" s="254"/>
      <c r="H247" s="266"/>
      <c r="I247" s="254"/>
      <c r="J247" s="254"/>
      <c r="K247" s="255"/>
      <c r="L247" s="254"/>
      <c r="M247" s="255"/>
      <c r="N247" s="255"/>
      <c r="O247" s="255"/>
      <c r="P247" s="255"/>
      <c r="Q247" s="256"/>
      <c r="R247" s="260"/>
    </row>
    <row r="248" spans="1:18" s="101" customFormat="1" x14ac:dyDescent="0.3">
      <c r="A248" s="104"/>
      <c r="B248" s="102"/>
      <c r="C248" s="102"/>
      <c r="D248" s="103"/>
      <c r="E248" s="109" t="s">
        <v>171</v>
      </c>
      <c r="F248" s="254"/>
      <c r="G248" s="254"/>
      <c r="H248" s="266"/>
      <c r="I248" s="254"/>
      <c r="J248" s="254"/>
      <c r="K248" s="255"/>
      <c r="L248" s="254"/>
      <c r="M248" s="255"/>
      <c r="N248" s="255"/>
      <c r="O248" s="255"/>
      <c r="P248" s="255"/>
      <c r="Q248" s="256"/>
      <c r="R248" s="260"/>
    </row>
    <row r="249" spans="1:18" s="101" customFormat="1" x14ac:dyDescent="0.3">
      <c r="A249" s="258">
        <f>IF(F249="","", COUNTA($F$17:F249))</f>
        <v>185</v>
      </c>
      <c r="B249" s="102"/>
      <c r="C249" s="102"/>
      <c r="D249" s="103"/>
      <c r="E249" s="285" t="s">
        <v>1172</v>
      </c>
      <c r="F249" s="272">
        <v>992</v>
      </c>
      <c r="G249" s="270">
        <v>0.1</v>
      </c>
      <c r="H249" s="265">
        <f t="shared" ref="H249:H251" si="122">F249+F249*G249</f>
        <v>1091.2</v>
      </c>
      <c r="I249" s="271" t="s">
        <v>113</v>
      </c>
      <c r="J249" s="276" t="s">
        <v>90</v>
      </c>
      <c r="K249" s="276" t="s">
        <v>90</v>
      </c>
      <c r="L249" s="277">
        <v>0</v>
      </c>
      <c r="M249" s="252">
        <v>0</v>
      </c>
      <c r="N249" s="252">
        <v>0</v>
      </c>
      <c r="O249" s="252">
        <f t="shared" ref="O249:O251" si="123">H249*M249</f>
        <v>0</v>
      </c>
      <c r="P249" s="252">
        <f t="shared" ref="P249:P251" si="124">H249*N249</f>
        <v>0</v>
      </c>
      <c r="Q249" s="253">
        <f t="shared" ref="Q249:Q251" si="125">O249+P249</f>
        <v>0</v>
      </c>
      <c r="R249" s="259"/>
    </row>
    <row r="250" spans="1:18" s="101" customFormat="1" x14ac:dyDescent="0.3">
      <c r="A250" s="258">
        <f>IF(F250="","", COUNTA($F$17:F250))</f>
        <v>186</v>
      </c>
      <c r="B250" s="102"/>
      <c r="C250" s="102"/>
      <c r="D250" s="103"/>
      <c r="E250" s="286" t="s">
        <v>1170</v>
      </c>
      <c r="F250" s="272">
        <v>215</v>
      </c>
      <c r="G250" s="270">
        <v>0.1</v>
      </c>
      <c r="H250" s="265">
        <f t="shared" si="122"/>
        <v>236.5</v>
      </c>
      <c r="I250" s="271" t="s">
        <v>113</v>
      </c>
      <c r="J250" s="276" t="s">
        <v>90</v>
      </c>
      <c r="K250" s="276" t="s">
        <v>90</v>
      </c>
      <c r="L250" s="277">
        <v>0</v>
      </c>
      <c r="M250" s="252">
        <v>0</v>
      </c>
      <c r="N250" s="252">
        <v>0</v>
      </c>
      <c r="O250" s="252">
        <f t="shared" si="123"/>
        <v>0</v>
      </c>
      <c r="P250" s="252">
        <f t="shared" si="124"/>
        <v>0</v>
      </c>
      <c r="Q250" s="253">
        <f t="shared" si="125"/>
        <v>0</v>
      </c>
      <c r="R250" s="259"/>
    </row>
    <row r="251" spans="1:18" s="101" customFormat="1" x14ac:dyDescent="0.3">
      <c r="A251" s="258">
        <f>IF(F251="","", COUNTA($F$17:F251))</f>
        <v>187</v>
      </c>
      <c r="B251" s="102"/>
      <c r="C251" s="102"/>
      <c r="D251" s="103"/>
      <c r="E251" s="285" t="s">
        <v>1171</v>
      </c>
      <c r="F251" s="272">
        <v>5392</v>
      </c>
      <c r="G251" s="270">
        <v>0.1</v>
      </c>
      <c r="H251" s="265">
        <f t="shared" si="122"/>
        <v>5931.2</v>
      </c>
      <c r="I251" s="271" t="s">
        <v>113</v>
      </c>
      <c r="J251" s="276" t="s">
        <v>90</v>
      </c>
      <c r="K251" s="276" t="s">
        <v>90</v>
      </c>
      <c r="L251" s="277">
        <v>0</v>
      </c>
      <c r="M251" s="252">
        <v>0</v>
      </c>
      <c r="N251" s="252">
        <v>0</v>
      </c>
      <c r="O251" s="252">
        <f t="shared" si="123"/>
        <v>0</v>
      </c>
      <c r="P251" s="252">
        <f t="shared" si="124"/>
        <v>0</v>
      </c>
      <c r="Q251" s="253">
        <f t="shared" si="125"/>
        <v>0</v>
      </c>
      <c r="R251" s="259"/>
    </row>
    <row r="252" spans="1:18" s="101" customFormat="1" x14ac:dyDescent="0.3">
      <c r="A252" s="104"/>
      <c r="B252" s="102"/>
      <c r="C252" s="102"/>
      <c r="D252" s="103"/>
      <c r="E252" s="331" t="s">
        <v>176</v>
      </c>
      <c r="F252" s="254"/>
      <c r="G252" s="254"/>
      <c r="H252" s="266"/>
      <c r="I252" s="254"/>
      <c r="J252" s="254"/>
      <c r="K252" s="255"/>
      <c r="L252" s="254"/>
      <c r="M252" s="255"/>
      <c r="N252" s="255"/>
      <c r="O252" s="255"/>
      <c r="P252" s="255"/>
      <c r="Q252" s="256"/>
      <c r="R252" s="260"/>
    </row>
    <row r="253" spans="1:18" s="101" customFormat="1" x14ac:dyDescent="0.3">
      <c r="A253" s="104"/>
      <c r="B253" s="102"/>
      <c r="C253" s="102"/>
      <c r="D253" s="103"/>
      <c r="E253" s="109" t="s">
        <v>171</v>
      </c>
      <c r="F253" s="254"/>
      <c r="G253" s="254"/>
      <c r="H253" s="266"/>
      <c r="I253" s="254"/>
      <c r="J253" s="254"/>
      <c r="K253" s="255"/>
      <c r="L253" s="254"/>
      <c r="M253" s="255"/>
      <c r="N253" s="255"/>
      <c r="O253" s="255"/>
      <c r="P253" s="255"/>
      <c r="Q253" s="256"/>
      <c r="R253" s="260"/>
    </row>
    <row r="254" spans="1:18" s="101" customFormat="1" x14ac:dyDescent="0.3">
      <c r="A254" s="258">
        <f>IF(F254="","", COUNTA($F$17:F254))</f>
        <v>188</v>
      </c>
      <c r="B254" s="102"/>
      <c r="C254" s="102"/>
      <c r="D254" s="103"/>
      <c r="E254" s="285" t="s">
        <v>1172</v>
      </c>
      <c r="F254" s="272">
        <v>9608</v>
      </c>
      <c r="G254" s="270">
        <v>0.1</v>
      </c>
      <c r="H254" s="265">
        <f t="shared" ref="H254:H257" si="126">F254+F254*G254</f>
        <v>10568.8</v>
      </c>
      <c r="I254" s="271" t="s">
        <v>113</v>
      </c>
      <c r="J254" s="276" t="s">
        <v>90</v>
      </c>
      <c r="K254" s="276" t="s">
        <v>90</v>
      </c>
      <c r="L254" s="277">
        <v>0</v>
      </c>
      <c r="M254" s="252">
        <v>0</v>
      </c>
      <c r="N254" s="252">
        <v>0</v>
      </c>
      <c r="O254" s="252">
        <f t="shared" ref="O254:O257" si="127">H254*M254</f>
        <v>0</v>
      </c>
      <c r="P254" s="252">
        <f t="shared" ref="P254:P257" si="128">H254*N254</f>
        <v>0</v>
      </c>
      <c r="Q254" s="253">
        <f t="shared" ref="Q254:Q257" si="129">O254+P254</f>
        <v>0</v>
      </c>
      <c r="R254" s="259"/>
    </row>
    <row r="255" spans="1:18" s="101" customFormat="1" x14ac:dyDescent="0.3">
      <c r="A255" s="258">
        <f>IF(F255="","", COUNTA($F$17:F255))</f>
        <v>189</v>
      </c>
      <c r="B255" s="102"/>
      <c r="C255" s="102"/>
      <c r="D255" s="103"/>
      <c r="E255" s="285" t="s">
        <v>1174</v>
      </c>
      <c r="F255" s="272">
        <v>6438</v>
      </c>
      <c r="G255" s="270">
        <v>0.1</v>
      </c>
      <c r="H255" s="265">
        <f t="shared" si="126"/>
        <v>7081.8</v>
      </c>
      <c r="I255" s="271" t="s">
        <v>113</v>
      </c>
      <c r="J255" s="276" t="s">
        <v>90</v>
      </c>
      <c r="K255" s="276" t="s">
        <v>90</v>
      </c>
      <c r="L255" s="277">
        <v>0</v>
      </c>
      <c r="M255" s="252">
        <v>0</v>
      </c>
      <c r="N255" s="252">
        <v>0</v>
      </c>
      <c r="O255" s="252">
        <f t="shared" si="127"/>
        <v>0</v>
      </c>
      <c r="P255" s="252">
        <f t="shared" si="128"/>
        <v>0</v>
      </c>
      <c r="Q255" s="253">
        <f t="shared" si="129"/>
        <v>0</v>
      </c>
      <c r="R255" s="259"/>
    </row>
    <row r="256" spans="1:18" s="101" customFormat="1" x14ac:dyDescent="0.3">
      <c r="A256" s="258">
        <f>IF(F256="","", COUNTA($F$17:F256))</f>
        <v>190</v>
      </c>
      <c r="B256" s="102"/>
      <c r="C256" s="102"/>
      <c r="D256" s="103"/>
      <c r="E256" s="286" t="s">
        <v>1170</v>
      </c>
      <c r="F256" s="272">
        <v>475</v>
      </c>
      <c r="G256" s="270">
        <v>0.1</v>
      </c>
      <c r="H256" s="265">
        <f t="shared" si="126"/>
        <v>522.5</v>
      </c>
      <c r="I256" s="271" t="s">
        <v>113</v>
      </c>
      <c r="J256" s="276" t="s">
        <v>90</v>
      </c>
      <c r="K256" s="276" t="s">
        <v>90</v>
      </c>
      <c r="L256" s="277">
        <v>0</v>
      </c>
      <c r="M256" s="252">
        <v>0</v>
      </c>
      <c r="N256" s="252">
        <v>0</v>
      </c>
      <c r="O256" s="252">
        <f t="shared" si="127"/>
        <v>0</v>
      </c>
      <c r="P256" s="252">
        <f t="shared" si="128"/>
        <v>0</v>
      </c>
      <c r="Q256" s="253">
        <f t="shared" si="129"/>
        <v>0</v>
      </c>
      <c r="R256" s="259"/>
    </row>
    <row r="257" spans="1:18" s="101" customFormat="1" x14ac:dyDescent="0.3">
      <c r="A257" s="258">
        <f>IF(F257="","", COUNTA($F$17:F257))</f>
        <v>191</v>
      </c>
      <c r="B257" s="102"/>
      <c r="C257" s="102"/>
      <c r="D257" s="103"/>
      <c r="E257" s="285" t="s">
        <v>1171</v>
      </c>
      <c r="F257" s="272">
        <v>3061</v>
      </c>
      <c r="G257" s="270">
        <v>0.1</v>
      </c>
      <c r="H257" s="265">
        <f t="shared" si="126"/>
        <v>3367.1</v>
      </c>
      <c r="I257" s="271" t="s">
        <v>113</v>
      </c>
      <c r="J257" s="276" t="s">
        <v>90</v>
      </c>
      <c r="K257" s="276" t="s">
        <v>90</v>
      </c>
      <c r="L257" s="277">
        <v>0</v>
      </c>
      <c r="M257" s="252">
        <v>0</v>
      </c>
      <c r="N257" s="252">
        <v>0</v>
      </c>
      <c r="O257" s="252">
        <f t="shared" si="127"/>
        <v>0</v>
      </c>
      <c r="P257" s="252">
        <f t="shared" si="128"/>
        <v>0</v>
      </c>
      <c r="Q257" s="253">
        <f t="shared" si="129"/>
        <v>0</v>
      </c>
      <c r="R257" s="259"/>
    </row>
    <row r="258" spans="1:18" s="101" customFormat="1" x14ac:dyDescent="0.3">
      <c r="A258" s="104"/>
      <c r="B258" s="102"/>
      <c r="C258" s="102"/>
      <c r="D258" s="103"/>
      <c r="E258" s="331" t="s">
        <v>177</v>
      </c>
      <c r="F258" s="254"/>
      <c r="G258" s="254"/>
      <c r="H258" s="266"/>
      <c r="I258" s="254"/>
      <c r="J258" s="254"/>
      <c r="K258" s="255"/>
      <c r="L258" s="254"/>
      <c r="M258" s="255"/>
      <c r="N258" s="255"/>
      <c r="O258" s="255"/>
      <c r="P258" s="255"/>
      <c r="Q258" s="256"/>
      <c r="R258" s="260"/>
    </row>
    <row r="259" spans="1:18" s="101" customFormat="1" x14ac:dyDescent="0.3">
      <c r="A259" s="104"/>
      <c r="B259" s="102"/>
      <c r="C259" s="102"/>
      <c r="D259" s="103"/>
      <c r="E259" s="109" t="s">
        <v>171</v>
      </c>
      <c r="F259" s="254"/>
      <c r="G259" s="254"/>
      <c r="H259" s="266"/>
      <c r="I259" s="254"/>
      <c r="J259" s="254"/>
      <c r="K259" s="255"/>
      <c r="L259" s="254"/>
      <c r="M259" s="255"/>
      <c r="N259" s="255"/>
      <c r="O259" s="255"/>
      <c r="P259" s="255"/>
      <c r="Q259" s="256"/>
      <c r="R259" s="260"/>
    </row>
    <row r="260" spans="1:18" s="101" customFormat="1" x14ac:dyDescent="0.3">
      <c r="A260" s="258">
        <f>IF(F260="","", COUNTA($F$17:F260))</f>
        <v>192</v>
      </c>
      <c r="B260" s="102"/>
      <c r="C260" s="102"/>
      <c r="D260" s="103"/>
      <c r="E260" s="287" t="s">
        <v>1171</v>
      </c>
      <c r="F260" s="272">
        <v>1922</v>
      </c>
      <c r="G260" s="270">
        <v>0.1</v>
      </c>
      <c r="H260" s="265">
        <f>F260+F260*G260</f>
        <v>2114.1999999999998</v>
      </c>
      <c r="I260" s="271" t="s">
        <v>113</v>
      </c>
      <c r="J260" s="276" t="s">
        <v>90</v>
      </c>
      <c r="K260" s="276" t="s">
        <v>90</v>
      </c>
      <c r="L260" s="277">
        <v>0</v>
      </c>
      <c r="M260" s="252">
        <v>0</v>
      </c>
      <c r="N260" s="252">
        <v>0</v>
      </c>
      <c r="O260" s="252">
        <f>H260*M260</f>
        <v>0</v>
      </c>
      <c r="P260" s="252">
        <f>H260*N260</f>
        <v>0</v>
      </c>
      <c r="Q260" s="253">
        <f>O260+P260</f>
        <v>0</v>
      </c>
      <c r="R260" s="259"/>
    </row>
    <row r="261" spans="1:18" s="101" customFormat="1" x14ac:dyDescent="0.3">
      <c r="A261" s="104"/>
      <c r="B261" s="102"/>
      <c r="C261" s="102"/>
      <c r="D261" s="103"/>
      <c r="E261" s="331" t="s">
        <v>178</v>
      </c>
      <c r="F261" s="254"/>
      <c r="G261" s="254"/>
      <c r="H261" s="266"/>
      <c r="I261" s="254"/>
      <c r="J261" s="254"/>
      <c r="K261" s="255"/>
      <c r="L261" s="254"/>
      <c r="M261" s="255"/>
      <c r="N261" s="255"/>
      <c r="O261" s="255"/>
      <c r="P261" s="255"/>
      <c r="Q261" s="256"/>
      <c r="R261" s="260"/>
    </row>
    <row r="262" spans="1:18" s="101" customFormat="1" x14ac:dyDescent="0.3">
      <c r="A262" s="104"/>
      <c r="B262" s="102"/>
      <c r="C262" s="102"/>
      <c r="D262" s="103"/>
      <c r="E262" s="268" t="s">
        <v>171</v>
      </c>
      <c r="F262" s="254"/>
      <c r="G262" s="254"/>
      <c r="H262" s="266"/>
      <c r="I262" s="254"/>
      <c r="J262" s="254"/>
      <c r="K262" s="255"/>
      <c r="L262" s="254"/>
      <c r="M262" s="255"/>
      <c r="N262" s="255"/>
      <c r="O262" s="255"/>
      <c r="P262" s="255"/>
      <c r="Q262" s="256"/>
      <c r="R262" s="260"/>
    </row>
    <row r="263" spans="1:18" s="101" customFormat="1" x14ac:dyDescent="0.3">
      <c r="A263" s="258">
        <f>IF(F263="","", COUNTA($F$17:F263))</f>
        <v>193</v>
      </c>
      <c r="B263" s="102"/>
      <c r="C263" s="102"/>
      <c r="D263" s="103"/>
      <c r="E263" s="287" t="s">
        <v>1171</v>
      </c>
      <c r="F263" s="272">
        <v>340</v>
      </c>
      <c r="G263" s="270">
        <v>0.1</v>
      </c>
      <c r="H263" s="265">
        <f>F263+F263*G263</f>
        <v>374</v>
      </c>
      <c r="I263" s="271" t="s">
        <v>113</v>
      </c>
      <c r="J263" s="276" t="s">
        <v>90</v>
      </c>
      <c r="K263" s="276" t="s">
        <v>90</v>
      </c>
      <c r="L263" s="277">
        <v>0</v>
      </c>
      <c r="M263" s="252">
        <v>0</v>
      </c>
      <c r="N263" s="252">
        <v>0</v>
      </c>
      <c r="O263" s="252">
        <f>H263*M263</f>
        <v>0</v>
      </c>
      <c r="P263" s="252">
        <f>H263*N263</f>
        <v>0</v>
      </c>
      <c r="Q263" s="253">
        <f>O263+P263</f>
        <v>0</v>
      </c>
      <c r="R263" s="259"/>
    </row>
    <row r="264" spans="1:18" s="101" customFormat="1" x14ac:dyDescent="0.3">
      <c r="A264" s="104"/>
      <c r="B264" s="102"/>
      <c r="C264" s="102"/>
      <c r="D264" s="103"/>
      <c r="E264" s="331" t="s">
        <v>179</v>
      </c>
      <c r="F264" s="254"/>
      <c r="G264" s="254"/>
      <c r="H264" s="266"/>
      <c r="I264" s="254"/>
      <c r="J264" s="254"/>
      <c r="K264" s="255"/>
      <c r="L264" s="254"/>
      <c r="M264" s="255"/>
      <c r="N264" s="255"/>
      <c r="O264" s="255"/>
      <c r="P264" s="255"/>
      <c r="Q264" s="256"/>
      <c r="R264" s="260"/>
    </row>
    <row r="265" spans="1:18" s="101" customFormat="1" x14ac:dyDescent="0.3">
      <c r="A265" s="104"/>
      <c r="B265" s="102"/>
      <c r="C265" s="102"/>
      <c r="D265" s="103"/>
      <c r="E265" s="268" t="s">
        <v>171</v>
      </c>
      <c r="F265" s="254"/>
      <c r="G265" s="254"/>
      <c r="H265" s="266"/>
      <c r="I265" s="254"/>
      <c r="J265" s="254"/>
      <c r="K265" s="255"/>
      <c r="L265" s="254"/>
      <c r="M265" s="255"/>
      <c r="N265" s="255"/>
      <c r="O265" s="255"/>
      <c r="P265" s="255"/>
      <c r="Q265" s="256"/>
      <c r="R265" s="260"/>
    </row>
    <row r="266" spans="1:18" s="101" customFormat="1" x14ac:dyDescent="0.3">
      <c r="A266" s="258">
        <f>IF(F266="","", COUNTA($F$17:F266))</f>
        <v>194</v>
      </c>
      <c r="B266" s="102"/>
      <c r="C266" s="102"/>
      <c r="D266" s="103"/>
      <c r="E266" s="287" t="s">
        <v>1171</v>
      </c>
      <c r="F266" s="272">
        <v>340</v>
      </c>
      <c r="G266" s="270">
        <v>0.1</v>
      </c>
      <c r="H266" s="265">
        <f>F266+F266*G266</f>
        <v>374</v>
      </c>
      <c r="I266" s="271" t="s">
        <v>113</v>
      </c>
      <c r="J266" s="276" t="s">
        <v>90</v>
      </c>
      <c r="K266" s="276" t="s">
        <v>90</v>
      </c>
      <c r="L266" s="277">
        <v>0</v>
      </c>
      <c r="M266" s="252">
        <v>0</v>
      </c>
      <c r="N266" s="252">
        <v>0</v>
      </c>
      <c r="O266" s="252">
        <f>H266*M266</f>
        <v>0</v>
      </c>
      <c r="P266" s="252">
        <f>H266*N266</f>
        <v>0</v>
      </c>
      <c r="Q266" s="253">
        <f>O266+P266</f>
        <v>0</v>
      </c>
      <c r="R266" s="259"/>
    </row>
    <row r="267" spans="1:18" s="101" customFormat="1" x14ac:dyDescent="0.3">
      <c r="A267" s="104"/>
      <c r="B267" s="102"/>
      <c r="C267" s="102"/>
      <c r="D267" s="103"/>
      <c r="E267" s="331" t="s">
        <v>180</v>
      </c>
      <c r="F267" s="254"/>
      <c r="G267" s="254"/>
      <c r="H267" s="266"/>
      <c r="I267" s="254"/>
      <c r="J267" s="254"/>
      <c r="K267" s="255"/>
      <c r="L267" s="254"/>
      <c r="M267" s="255"/>
      <c r="N267" s="255"/>
      <c r="O267" s="255"/>
      <c r="P267" s="255"/>
      <c r="Q267" s="256"/>
      <c r="R267" s="260"/>
    </row>
    <row r="268" spans="1:18" s="101" customFormat="1" x14ac:dyDescent="0.3">
      <c r="A268" s="104"/>
      <c r="B268" s="102"/>
      <c r="C268" s="102"/>
      <c r="D268" s="103"/>
      <c r="E268" s="268" t="s">
        <v>171</v>
      </c>
      <c r="F268" s="254"/>
      <c r="G268" s="254"/>
      <c r="H268" s="266"/>
      <c r="I268" s="254"/>
      <c r="J268" s="254"/>
      <c r="K268" s="255"/>
      <c r="L268" s="254"/>
      <c r="M268" s="255"/>
      <c r="N268" s="255"/>
      <c r="O268" s="255"/>
      <c r="P268" s="255"/>
      <c r="Q268" s="256"/>
      <c r="R268" s="260"/>
    </row>
    <row r="269" spans="1:18" s="101" customFormat="1" x14ac:dyDescent="0.3">
      <c r="A269" s="258">
        <f>IF(F269="","", COUNTA($F$17:F269))</f>
        <v>195</v>
      </c>
      <c r="B269" s="102"/>
      <c r="C269" s="102"/>
      <c r="D269" s="103"/>
      <c r="E269" s="285" t="s">
        <v>1168</v>
      </c>
      <c r="F269" s="264">
        <v>2931</v>
      </c>
      <c r="G269" s="270">
        <v>0.1</v>
      </c>
      <c r="H269" s="265">
        <f t="shared" ref="H269:H270" si="130">F269+F269*G269</f>
        <v>3224.1</v>
      </c>
      <c r="I269" s="271" t="s">
        <v>113</v>
      </c>
      <c r="J269" s="276" t="s">
        <v>90</v>
      </c>
      <c r="K269" s="276" t="s">
        <v>90</v>
      </c>
      <c r="L269" s="277">
        <v>0</v>
      </c>
      <c r="M269" s="252">
        <v>0</v>
      </c>
      <c r="N269" s="252">
        <v>0</v>
      </c>
      <c r="O269" s="252">
        <f t="shared" ref="O269:O270" si="131">H269*M269</f>
        <v>0</v>
      </c>
      <c r="P269" s="252">
        <f t="shared" ref="P269:P270" si="132">H269*N269</f>
        <v>0</v>
      </c>
      <c r="Q269" s="253">
        <f t="shared" ref="Q269:Q270" si="133">O269+P269</f>
        <v>0</v>
      </c>
      <c r="R269" s="259"/>
    </row>
    <row r="270" spans="1:18" s="101" customFormat="1" x14ac:dyDescent="0.3">
      <c r="A270" s="258">
        <f>IF(F270="","", COUNTA($F$17:F270))</f>
        <v>196</v>
      </c>
      <c r="B270" s="102"/>
      <c r="C270" s="102"/>
      <c r="D270" s="103"/>
      <c r="E270" s="285" t="s">
        <v>1171</v>
      </c>
      <c r="F270" s="272">
        <v>658</v>
      </c>
      <c r="G270" s="270">
        <v>0.1</v>
      </c>
      <c r="H270" s="265">
        <f t="shared" si="130"/>
        <v>723.8</v>
      </c>
      <c r="I270" s="271" t="s">
        <v>113</v>
      </c>
      <c r="J270" s="276" t="s">
        <v>90</v>
      </c>
      <c r="K270" s="276" t="s">
        <v>90</v>
      </c>
      <c r="L270" s="277">
        <v>0</v>
      </c>
      <c r="M270" s="252">
        <v>0</v>
      </c>
      <c r="N270" s="252">
        <v>0</v>
      </c>
      <c r="O270" s="252">
        <f t="shared" si="131"/>
        <v>0</v>
      </c>
      <c r="P270" s="252">
        <f t="shared" si="132"/>
        <v>0</v>
      </c>
      <c r="Q270" s="253">
        <f t="shared" si="133"/>
        <v>0</v>
      </c>
      <c r="R270" s="259"/>
    </row>
    <row r="271" spans="1:18" s="250" customFormat="1" x14ac:dyDescent="0.3">
      <c r="A271" s="258"/>
      <c r="B271" s="211"/>
      <c r="C271" s="211"/>
      <c r="D271" s="212"/>
      <c r="E271" s="331" t="s">
        <v>748</v>
      </c>
      <c r="F271" s="254"/>
      <c r="G271" s="254"/>
      <c r="H271" s="266"/>
      <c r="I271" s="254"/>
      <c r="J271" s="254"/>
      <c r="K271" s="255"/>
      <c r="L271" s="254"/>
      <c r="M271" s="255"/>
      <c r="N271" s="255"/>
      <c r="O271" s="255"/>
      <c r="P271" s="255"/>
      <c r="Q271" s="256"/>
      <c r="R271" s="260"/>
    </row>
    <row r="272" spans="1:18" s="101" customFormat="1" x14ac:dyDescent="0.3">
      <c r="A272" s="104"/>
      <c r="B272" s="102"/>
      <c r="C272" s="102"/>
      <c r="D272" s="103"/>
      <c r="E272" s="268" t="s">
        <v>185</v>
      </c>
      <c r="F272" s="254"/>
      <c r="G272" s="254"/>
      <c r="H272" s="266"/>
      <c r="I272" s="254"/>
      <c r="J272" s="254"/>
      <c r="K272" s="255"/>
      <c r="L272" s="254"/>
      <c r="M272" s="255"/>
      <c r="N272" s="255"/>
      <c r="O272" s="255"/>
      <c r="P272" s="255"/>
      <c r="Q272" s="256"/>
      <c r="R272" s="260"/>
    </row>
    <row r="273" spans="1:18" s="101" customFormat="1" x14ac:dyDescent="0.3">
      <c r="A273" s="258">
        <f>IF(F273="","", COUNTA($F$17:F273))</f>
        <v>197</v>
      </c>
      <c r="B273" s="102"/>
      <c r="C273" s="102"/>
      <c r="D273" s="103"/>
      <c r="E273" s="279" t="s">
        <v>186</v>
      </c>
      <c r="F273" s="264">
        <v>2408</v>
      </c>
      <c r="G273" s="270">
        <v>0.1</v>
      </c>
      <c r="H273" s="265">
        <f>F273+F273*G273</f>
        <v>2648.8</v>
      </c>
      <c r="I273" s="271" t="s">
        <v>113</v>
      </c>
      <c r="J273" s="276" t="s">
        <v>90</v>
      </c>
      <c r="K273" s="276" t="s">
        <v>90</v>
      </c>
      <c r="L273" s="277">
        <v>0</v>
      </c>
      <c r="M273" s="252">
        <v>0</v>
      </c>
      <c r="N273" s="252">
        <v>0</v>
      </c>
      <c r="O273" s="252">
        <f>H273*M273</f>
        <v>0</v>
      </c>
      <c r="P273" s="252">
        <f>H273*N273</f>
        <v>0</v>
      </c>
      <c r="Q273" s="253">
        <f>O273+P273</f>
        <v>0</v>
      </c>
      <c r="R273" s="259"/>
    </row>
    <row r="274" spans="1:18" s="101" customFormat="1" x14ac:dyDescent="0.3">
      <c r="A274" s="258">
        <f>IF(F274="","", COUNTA($F$17:F274))</f>
        <v>198</v>
      </c>
      <c r="B274" s="102"/>
      <c r="C274" s="102"/>
      <c r="D274" s="103"/>
      <c r="E274" s="279" t="s">
        <v>187</v>
      </c>
      <c r="F274" s="272">
        <v>11296</v>
      </c>
      <c r="G274" s="270">
        <v>0.1</v>
      </c>
      <c r="H274" s="265">
        <f t="shared" ref="H274:H275" si="134">F274+F274*G274</f>
        <v>12425.6</v>
      </c>
      <c r="I274" s="271" t="s">
        <v>113</v>
      </c>
      <c r="J274" s="276" t="s">
        <v>90</v>
      </c>
      <c r="K274" s="276" t="s">
        <v>90</v>
      </c>
      <c r="L274" s="277">
        <v>0</v>
      </c>
      <c r="M274" s="252">
        <v>0</v>
      </c>
      <c r="N274" s="252">
        <v>0</v>
      </c>
      <c r="O274" s="252">
        <f t="shared" ref="O274:O275" si="135">H274*M274</f>
        <v>0</v>
      </c>
      <c r="P274" s="252">
        <f t="shared" ref="P274:P275" si="136">H274*N274</f>
        <v>0</v>
      </c>
      <c r="Q274" s="253">
        <f t="shared" ref="Q274:Q275" si="137">O274+P274</f>
        <v>0</v>
      </c>
      <c r="R274" s="259"/>
    </row>
    <row r="275" spans="1:18" s="101" customFormat="1" x14ac:dyDescent="0.3">
      <c r="A275" s="258">
        <f>IF(F275="","", COUNTA($F$17:F275))</f>
        <v>199</v>
      </c>
      <c r="B275" s="102"/>
      <c r="C275" s="102"/>
      <c r="D275" s="103"/>
      <c r="E275" s="279" t="s">
        <v>188</v>
      </c>
      <c r="F275" s="264">
        <v>3420</v>
      </c>
      <c r="G275" s="270">
        <v>0.1</v>
      </c>
      <c r="H275" s="265">
        <f t="shared" si="134"/>
        <v>3762</v>
      </c>
      <c r="I275" s="271" t="s">
        <v>113</v>
      </c>
      <c r="J275" s="276" t="s">
        <v>90</v>
      </c>
      <c r="K275" s="276" t="s">
        <v>90</v>
      </c>
      <c r="L275" s="277">
        <v>0</v>
      </c>
      <c r="M275" s="252">
        <v>0</v>
      </c>
      <c r="N275" s="252">
        <v>0</v>
      </c>
      <c r="O275" s="252">
        <f t="shared" si="135"/>
        <v>0</v>
      </c>
      <c r="P275" s="252">
        <f t="shared" si="136"/>
        <v>0</v>
      </c>
      <c r="Q275" s="253">
        <f t="shared" si="137"/>
        <v>0</v>
      </c>
      <c r="R275" s="259"/>
    </row>
    <row r="276" spans="1:18" s="101" customFormat="1" x14ac:dyDescent="0.3">
      <c r="A276" s="104"/>
      <c r="B276" s="102"/>
      <c r="C276" s="102"/>
      <c r="D276" s="103"/>
      <c r="E276" s="268" t="s">
        <v>189</v>
      </c>
      <c r="F276" s="254"/>
      <c r="G276" s="254"/>
      <c r="H276" s="266"/>
      <c r="I276" s="254"/>
      <c r="J276" s="254"/>
      <c r="K276" s="255"/>
      <c r="L276" s="254"/>
      <c r="M276" s="255"/>
      <c r="N276" s="255"/>
      <c r="O276" s="255"/>
      <c r="P276" s="255"/>
      <c r="Q276" s="256"/>
      <c r="R276" s="260"/>
    </row>
    <row r="277" spans="1:18" s="101" customFormat="1" x14ac:dyDescent="0.3">
      <c r="A277" s="258">
        <f>IF(F277="","", COUNTA($F$17:F277))</f>
        <v>200</v>
      </c>
      <c r="B277" s="102"/>
      <c r="C277" s="102"/>
      <c r="D277" s="103"/>
      <c r="E277" s="279" t="s">
        <v>190</v>
      </c>
      <c r="F277" s="272">
        <v>31181</v>
      </c>
      <c r="G277" s="270">
        <v>0.1</v>
      </c>
      <c r="H277" s="265">
        <f>F277+F277*G277</f>
        <v>34299.1</v>
      </c>
      <c r="I277" s="271" t="s">
        <v>113</v>
      </c>
      <c r="J277" s="276" t="s">
        <v>90</v>
      </c>
      <c r="K277" s="276" t="s">
        <v>90</v>
      </c>
      <c r="L277" s="277">
        <v>0</v>
      </c>
      <c r="M277" s="252">
        <v>0</v>
      </c>
      <c r="N277" s="252">
        <v>0</v>
      </c>
      <c r="O277" s="252">
        <f>H277*M277</f>
        <v>0</v>
      </c>
      <c r="P277" s="252">
        <f>H277*N277</f>
        <v>0</v>
      </c>
      <c r="Q277" s="253">
        <f>O277+P277</f>
        <v>0</v>
      </c>
      <c r="R277" s="259"/>
    </row>
    <row r="278" spans="1:18" s="101" customFormat="1" x14ac:dyDescent="0.3">
      <c r="A278" s="104"/>
      <c r="B278" s="102"/>
      <c r="C278" s="102"/>
      <c r="D278" s="103"/>
      <c r="E278" s="268" t="s">
        <v>191</v>
      </c>
      <c r="F278" s="254"/>
      <c r="G278" s="254"/>
      <c r="H278" s="266"/>
      <c r="I278" s="254"/>
      <c r="J278" s="254"/>
      <c r="K278" s="255"/>
      <c r="L278" s="254"/>
      <c r="M278" s="255"/>
      <c r="N278" s="255"/>
      <c r="O278" s="255"/>
      <c r="P278" s="255"/>
      <c r="Q278" s="256"/>
      <c r="R278" s="260"/>
    </row>
    <row r="279" spans="1:18" s="101" customFormat="1" x14ac:dyDescent="0.3">
      <c r="A279" s="258">
        <f>IF(F279="","", COUNTA($F$17:F279))</f>
        <v>201</v>
      </c>
      <c r="B279" s="102"/>
      <c r="C279" s="102"/>
      <c r="D279" s="103"/>
      <c r="E279" s="279" t="s">
        <v>192</v>
      </c>
      <c r="F279" s="264">
        <v>6658</v>
      </c>
      <c r="G279" s="270">
        <v>0.1</v>
      </c>
      <c r="H279" s="265">
        <f>G279*F279+F279</f>
        <v>7323.8</v>
      </c>
      <c r="I279" s="271" t="s">
        <v>438</v>
      </c>
      <c r="J279" s="276" t="s">
        <v>90</v>
      </c>
      <c r="K279" s="276" t="s">
        <v>90</v>
      </c>
      <c r="L279" s="277">
        <v>0</v>
      </c>
      <c r="M279" s="252">
        <v>0</v>
      </c>
      <c r="N279" s="252">
        <v>0</v>
      </c>
      <c r="O279" s="252">
        <f>H279*M279</f>
        <v>0</v>
      </c>
      <c r="P279" s="252">
        <f>H279*N279</f>
        <v>0</v>
      </c>
      <c r="Q279" s="253">
        <f t="shared" ref="Q279" si="138">O279+P279</f>
        <v>0</v>
      </c>
      <c r="R279" s="259"/>
    </row>
    <row r="280" spans="1:18" s="101" customFormat="1" x14ac:dyDescent="0.3">
      <c r="A280" s="104"/>
      <c r="B280" s="102"/>
      <c r="C280" s="102"/>
      <c r="D280" s="103"/>
      <c r="E280" s="268" t="s">
        <v>193</v>
      </c>
      <c r="F280" s="254"/>
      <c r="G280" s="254"/>
      <c r="H280" s="266"/>
      <c r="I280" s="254"/>
      <c r="J280" s="254"/>
      <c r="K280" s="255"/>
      <c r="L280" s="254"/>
      <c r="M280" s="255"/>
      <c r="N280" s="255"/>
      <c r="O280" s="255"/>
      <c r="P280" s="255"/>
      <c r="Q280" s="256"/>
      <c r="R280" s="260"/>
    </row>
    <row r="281" spans="1:18" s="101" customFormat="1" x14ac:dyDescent="0.3">
      <c r="A281" s="258">
        <f>IF(F281="","", COUNTA($F$17:F281))</f>
        <v>202</v>
      </c>
      <c r="B281" s="102"/>
      <c r="C281" s="102"/>
      <c r="D281" s="103"/>
      <c r="E281" s="279" t="s">
        <v>194</v>
      </c>
      <c r="F281" s="272">
        <v>4500</v>
      </c>
      <c r="G281" s="270">
        <v>0.1</v>
      </c>
      <c r="H281" s="265">
        <f>G281*F281+F281</f>
        <v>4950</v>
      </c>
      <c r="I281" s="271" t="s">
        <v>438</v>
      </c>
      <c r="J281" s="276" t="s">
        <v>90</v>
      </c>
      <c r="K281" s="276" t="s">
        <v>90</v>
      </c>
      <c r="L281" s="277">
        <v>0</v>
      </c>
      <c r="M281" s="252">
        <v>0</v>
      </c>
      <c r="N281" s="252">
        <v>0</v>
      </c>
      <c r="O281" s="252">
        <f>H281*M281</f>
        <v>0</v>
      </c>
      <c r="P281" s="252">
        <f>H281*N281</f>
        <v>0</v>
      </c>
      <c r="Q281" s="253">
        <f t="shared" ref="Q281" si="139">O281+P281</f>
        <v>0</v>
      </c>
      <c r="R281" s="259"/>
    </row>
    <row r="282" spans="1:18" s="101" customFormat="1" x14ac:dyDescent="0.3">
      <c r="A282" s="104"/>
      <c r="B282" s="102"/>
      <c r="C282" s="102"/>
      <c r="D282" s="103"/>
      <c r="E282" s="268" t="s">
        <v>181</v>
      </c>
      <c r="F282" s="254"/>
      <c r="G282" s="254"/>
      <c r="H282" s="266"/>
      <c r="I282" s="254"/>
      <c r="J282" s="254"/>
      <c r="K282" s="255"/>
      <c r="L282" s="254"/>
      <c r="M282" s="255"/>
      <c r="N282" s="255"/>
      <c r="O282" s="255"/>
      <c r="P282" s="255"/>
      <c r="Q282" s="256"/>
      <c r="R282" s="260"/>
    </row>
    <row r="283" spans="1:18" s="101" customFormat="1" x14ac:dyDescent="0.3">
      <c r="A283" s="258">
        <f>IF(F283="","", COUNTA($F$17:F283))</f>
        <v>203</v>
      </c>
      <c r="B283" s="102"/>
      <c r="C283" s="102"/>
      <c r="D283" s="103"/>
      <c r="E283" s="279" t="s">
        <v>182</v>
      </c>
      <c r="F283" s="264">
        <v>2914</v>
      </c>
      <c r="G283" s="270">
        <v>0.1</v>
      </c>
      <c r="H283" s="265">
        <f>F283+F283*G283</f>
        <v>3205.4</v>
      </c>
      <c r="I283" s="271" t="s">
        <v>113</v>
      </c>
      <c r="J283" s="276" t="s">
        <v>90</v>
      </c>
      <c r="K283" s="276" t="s">
        <v>90</v>
      </c>
      <c r="L283" s="277">
        <v>0</v>
      </c>
      <c r="M283" s="252">
        <v>0</v>
      </c>
      <c r="N283" s="252">
        <v>0</v>
      </c>
      <c r="O283" s="252">
        <f>H283*M283</f>
        <v>0</v>
      </c>
      <c r="P283" s="252">
        <f>H283*N283</f>
        <v>0</v>
      </c>
      <c r="Q283" s="253">
        <f>O283+P283</f>
        <v>0</v>
      </c>
      <c r="R283" s="259"/>
    </row>
    <row r="284" spans="1:18" s="101" customFormat="1" x14ac:dyDescent="0.3">
      <c r="A284" s="104"/>
      <c r="B284" s="102"/>
      <c r="C284" s="102"/>
      <c r="D284" s="103"/>
      <c r="E284" s="268" t="s">
        <v>183</v>
      </c>
      <c r="F284" s="254"/>
      <c r="G284" s="254"/>
      <c r="H284" s="266"/>
      <c r="I284" s="254"/>
      <c r="J284" s="254"/>
      <c r="K284" s="255"/>
      <c r="L284" s="254"/>
      <c r="M284" s="255"/>
      <c r="N284" s="255"/>
      <c r="O284" s="255"/>
      <c r="P284" s="255"/>
      <c r="Q284" s="256"/>
      <c r="R284" s="260"/>
    </row>
    <row r="285" spans="1:18" s="101" customFormat="1" x14ac:dyDescent="0.3">
      <c r="A285" s="258">
        <f>IF(F285="","", COUNTA($F$17:F285))</f>
        <v>204</v>
      </c>
      <c r="B285" s="102"/>
      <c r="C285" s="102"/>
      <c r="D285" s="103"/>
      <c r="E285" s="279" t="s">
        <v>184</v>
      </c>
      <c r="F285" s="272">
        <v>314</v>
      </c>
      <c r="G285" s="270">
        <v>0.1</v>
      </c>
      <c r="H285" s="265">
        <f>F285+F285*G285</f>
        <v>345.4</v>
      </c>
      <c r="I285" s="271" t="s">
        <v>113</v>
      </c>
      <c r="J285" s="276" t="s">
        <v>90</v>
      </c>
      <c r="K285" s="276" t="s">
        <v>90</v>
      </c>
      <c r="L285" s="277">
        <v>0</v>
      </c>
      <c r="M285" s="252">
        <v>0</v>
      </c>
      <c r="N285" s="252">
        <v>0</v>
      </c>
      <c r="O285" s="252">
        <f>H285*M285</f>
        <v>0</v>
      </c>
      <c r="P285" s="252">
        <f>H285*N285</f>
        <v>0</v>
      </c>
      <c r="Q285" s="253">
        <f>O285+P285</f>
        <v>0</v>
      </c>
      <c r="R285" s="259"/>
    </row>
    <row r="286" spans="1:18" x14ac:dyDescent="0.3">
      <c r="A286" s="74"/>
      <c r="B286" s="27"/>
      <c r="C286" s="27"/>
      <c r="D286" s="28"/>
      <c r="E286" s="82"/>
      <c r="F286" s="85"/>
      <c r="G286" s="86"/>
      <c r="H286" s="11"/>
      <c r="I286" s="87"/>
      <c r="J286" s="87"/>
      <c r="K286" s="252"/>
      <c r="L286" s="87"/>
      <c r="M286" s="12"/>
      <c r="N286" s="12"/>
      <c r="O286" s="12"/>
      <c r="P286" s="12"/>
      <c r="Q286" s="13"/>
      <c r="R286" s="75"/>
    </row>
    <row r="287" spans="1:18" ht="17.399999999999999" x14ac:dyDescent="0.3">
      <c r="A287" s="74" t="str">
        <f>IF(F287="","", COUNTA($F$17:F287))</f>
        <v/>
      </c>
      <c r="B287" s="14"/>
      <c r="C287" s="14"/>
      <c r="D287" s="15"/>
      <c r="E287" s="329" t="s">
        <v>76</v>
      </c>
      <c r="F287" s="16"/>
      <c r="G287" s="16"/>
      <c r="H287" s="17"/>
      <c r="I287" s="16"/>
      <c r="J287" s="16"/>
      <c r="K287" s="329">
        <f>SUM(K225:K286)</f>
        <v>0</v>
      </c>
      <c r="L287" s="16"/>
      <c r="M287" s="95"/>
      <c r="N287" s="95"/>
      <c r="O287" s="330">
        <f>SUM(O225:O286)</f>
        <v>0</v>
      </c>
      <c r="P287" s="330">
        <f>SUM(P225:P286)</f>
        <v>0</v>
      </c>
      <c r="Q287" s="96"/>
      <c r="R287" s="330">
        <f>SUM(Q226:Q286)</f>
        <v>0</v>
      </c>
    </row>
    <row r="288" spans="1:18" x14ac:dyDescent="0.3">
      <c r="A288" s="74" t="str">
        <f>IF(F288="","", COUNTA($F$17:F288))</f>
        <v/>
      </c>
      <c r="B288" s="20"/>
      <c r="C288" s="20"/>
      <c r="D288" s="21"/>
      <c r="E288" s="22"/>
      <c r="F288" s="23"/>
      <c r="G288" s="23"/>
      <c r="H288" s="24"/>
      <c r="I288" s="23"/>
      <c r="J288" s="23"/>
      <c r="K288" s="255"/>
      <c r="L288" s="23"/>
      <c r="M288" s="25"/>
      <c r="N288" s="25"/>
      <c r="O288" s="25"/>
      <c r="P288" s="25"/>
      <c r="Q288" s="26"/>
      <c r="R288" s="79"/>
    </row>
    <row r="289" spans="1:18" ht="17.399999999999999" x14ac:dyDescent="0.3">
      <c r="A289" s="2" t="str">
        <f>IF(F289="","", COUNTA($F$17:F289))</f>
        <v/>
      </c>
      <c r="B289" s="2"/>
      <c r="C289" s="2"/>
      <c r="D289" s="3">
        <v>50000</v>
      </c>
      <c r="E289" s="4" t="s">
        <v>21</v>
      </c>
      <c r="F289" s="4"/>
      <c r="G289" s="4"/>
      <c r="H289" s="4"/>
      <c r="I289" s="5"/>
      <c r="J289" s="5"/>
      <c r="K289" s="251"/>
      <c r="L289" s="5"/>
      <c r="M289" s="5"/>
      <c r="N289" s="5"/>
      <c r="O289" s="5"/>
      <c r="P289" s="5"/>
      <c r="Q289" s="6"/>
      <c r="R289" s="73"/>
    </row>
    <row r="290" spans="1:18" x14ac:dyDescent="0.3">
      <c r="A290" s="74" t="str">
        <f>IF(F290="","", COUNTA($F$17:F290))</f>
        <v/>
      </c>
      <c r="B290" s="27"/>
      <c r="C290" s="27"/>
      <c r="D290" s="33"/>
      <c r="E290" s="268" t="s">
        <v>195</v>
      </c>
      <c r="F290" s="254"/>
      <c r="G290" s="254"/>
      <c r="H290" s="266"/>
      <c r="I290" s="254"/>
      <c r="J290" s="254"/>
      <c r="K290" s="255"/>
      <c r="L290" s="254"/>
      <c r="M290" s="255"/>
      <c r="N290" s="255"/>
      <c r="O290" s="255"/>
      <c r="P290" s="255"/>
      <c r="Q290" s="256"/>
      <c r="R290" s="260"/>
    </row>
    <row r="291" spans="1:18" x14ac:dyDescent="0.3">
      <c r="A291" s="258">
        <f>IF(F291="","", COUNTA($F$17:F291))</f>
        <v>205</v>
      </c>
      <c r="B291" s="27"/>
      <c r="C291" s="27"/>
      <c r="D291" s="33"/>
      <c r="E291" s="280" t="s">
        <v>196</v>
      </c>
      <c r="F291" s="273">
        <v>12111</v>
      </c>
      <c r="G291" s="270">
        <v>0.1</v>
      </c>
      <c r="H291" s="265">
        <f>F291+F291*G291</f>
        <v>13322.1</v>
      </c>
      <c r="I291" s="271" t="s">
        <v>113</v>
      </c>
      <c r="J291" s="276" t="s">
        <v>90</v>
      </c>
      <c r="K291" s="276" t="s">
        <v>90</v>
      </c>
      <c r="L291" s="277">
        <v>0</v>
      </c>
      <c r="M291" s="252">
        <v>0</v>
      </c>
      <c r="N291" s="252">
        <v>0</v>
      </c>
      <c r="O291" s="252">
        <f>H291*M291</f>
        <v>0</v>
      </c>
      <c r="P291" s="252">
        <f>H291*N291</f>
        <v>0</v>
      </c>
      <c r="Q291" s="253">
        <f>O291+P291</f>
        <v>0</v>
      </c>
      <c r="R291" s="259"/>
    </row>
    <row r="292" spans="1:18" s="105" customFormat="1" x14ac:dyDescent="0.3">
      <c r="A292" s="108"/>
      <c r="B292" s="106"/>
      <c r="C292" s="106"/>
      <c r="D292" s="107"/>
      <c r="E292" s="268" t="s">
        <v>197</v>
      </c>
      <c r="F292" s="254"/>
      <c r="G292" s="254"/>
      <c r="H292" s="266"/>
      <c r="I292" s="254"/>
      <c r="J292" s="254"/>
      <c r="K292" s="255"/>
      <c r="L292" s="254"/>
      <c r="M292" s="255"/>
      <c r="N292" s="255"/>
      <c r="O292" s="255"/>
      <c r="P292" s="255"/>
      <c r="Q292" s="256"/>
      <c r="R292" s="260"/>
    </row>
    <row r="293" spans="1:18" s="105" customFormat="1" x14ac:dyDescent="0.3">
      <c r="A293" s="258">
        <f>IF(F293="","", COUNTA($F$17:F293))</f>
        <v>206</v>
      </c>
      <c r="B293" s="106"/>
      <c r="C293" s="106"/>
      <c r="D293" s="107"/>
      <c r="E293" s="280" t="s">
        <v>198</v>
      </c>
      <c r="F293" s="273">
        <v>1421</v>
      </c>
      <c r="G293" s="270">
        <v>0.1</v>
      </c>
      <c r="H293" s="265">
        <f t="shared" ref="H293:H295" si="140">F293+F293*G293</f>
        <v>1563.1</v>
      </c>
      <c r="I293" s="271" t="s">
        <v>113</v>
      </c>
      <c r="J293" s="276" t="s">
        <v>90</v>
      </c>
      <c r="K293" s="276" t="s">
        <v>90</v>
      </c>
      <c r="L293" s="277">
        <v>0</v>
      </c>
      <c r="M293" s="252">
        <v>0</v>
      </c>
      <c r="N293" s="252">
        <v>0</v>
      </c>
      <c r="O293" s="252">
        <f t="shared" ref="O293:O295" si="141">H293*M293</f>
        <v>0</v>
      </c>
      <c r="P293" s="252">
        <f t="shared" ref="P293:P295" si="142">H293*N293</f>
        <v>0</v>
      </c>
      <c r="Q293" s="253">
        <f t="shared" ref="Q293:Q295" si="143">O293+P293</f>
        <v>0</v>
      </c>
      <c r="R293" s="259"/>
    </row>
    <row r="294" spans="1:18" s="105" customFormat="1" x14ac:dyDescent="0.3">
      <c r="A294" s="258">
        <f>IF(F294="","", COUNTA($F$17:F294))</f>
        <v>207</v>
      </c>
      <c r="B294" s="106"/>
      <c r="C294" s="106"/>
      <c r="D294" s="107"/>
      <c r="E294" s="280" t="s">
        <v>199</v>
      </c>
      <c r="F294" s="273">
        <v>23776</v>
      </c>
      <c r="G294" s="270">
        <v>0.1</v>
      </c>
      <c r="H294" s="265">
        <f t="shared" si="140"/>
        <v>26153.599999999999</v>
      </c>
      <c r="I294" s="271" t="s">
        <v>113</v>
      </c>
      <c r="J294" s="276" t="s">
        <v>90</v>
      </c>
      <c r="K294" s="276" t="s">
        <v>90</v>
      </c>
      <c r="L294" s="277">
        <v>0</v>
      </c>
      <c r="M294" s="252">
        <v>0</v>
      </c>
      <c r="N294" s="252">
        <v>0</v>
      </c>
      <c r="O294" s="252">
        <f t="shared" si="141"/>
        <v>0</v>
      </c>
      <c r="P294" s="252">
        <f t="shared" si="142"/>
        <v>0</v>
      </c>
      <c r="Q294" s="253">
        <f t="shared" si="143"/>
        <v>0</v>
      </c>
      <c r="R294" s="259"/>
    </row>
    <row r="295" spans="1:18" s="105" customFormat="1" x14ac:dyDescent="0.3">
      <c r="A295" s="258">
        <f>IF(F295="","", COUNTA($F$17:F295))</f>
        <v>208</v>
      </c>
      <c r="B295" s="106"/>
      <c r="C295" s="106"/>
      <c r="D295" s="107"/>
      <c r="E295" s="280" t="s">
        <v>200</v>
      </c>
      <c r="F295" s="273">
        <v>5177</v>
      </c>
      <c r="G295" s="270">
        <v>0.1</v>
      </c>
      <c r="H295" s="265">
        <f t="shared" si="140"/>
        <v>5694.7</v>
      </c>
      <c r="I295" s="271" t="s">
        <v>113</v>
      </c>
      <c r="J295" s="276" t="s">
        <v>90</v>
      </c>
      <c r="K295" s="276" t="s">
        <v>90</v>
      </c>
      <c r="L295" s="277">
        <v>0</v>
      </c>
      <c r="M295" s="252">
        <v>0</v>
      </c>
      <c r="N295" s="252">
        <v>0</v>
      </c>
      <c r="O295" s="252">
        <f t="shared" si="141"/>
        <v>0</v>
      </c>
      <c r="P295" s="252">
        <f t="shared" si="142"/>
        <v>0</v>
      </c>
      <c r="Q295" s="253">
        <f t="shared" si="143"/>
        <v>0</v>
      </c>
      <c r="R295" s="259"/>
    </row>
    <row r="296" spans="1:18" s="105" customFormat="1" x14ac:dyDescent="0.3">
      <c r="A296" s="108"/>
      <c r="B296" s="106"/>
      <c r="C296" s="106"/>
      <c r="D296" s="107"/>
      <c r="E296" s="268" t="s">
        <v>201</v>
      </c>
      <c r="F296" s="254"/>
      <c r="G296" s="254"/>
      <c r="H296" s="266"/>
      <c r="I296" s="254"/>
      <c r="J296" s="254"/>
      <c r="K296" s="255"/>
      <c r="L296" s="254"/>
      <c r="M296" s="255"/>
      <c r="N296" s="255"/>
      <c r="O296" s="255"/>
      <c r="P296" s="255"/>
      <c r="Q296" s="256"/>
      <c r="R296" s="260"/>
    </row>
    <row r="297" spans="1:18" s="105" customFormat="1" x14ac:dyDescent="0.3">
      <c r="A297" s="258">
        <f>IF(F297="","", COUNTA($F$17:F297))</f>
        <v>209</v>
      </c>
      <c r="B297" s="106"/>
      <c r="C297" s="106"/>
      <c r="D297" s="107"/>
      <c r="E297" s="280" t="s">
        <v>202</v>
      </c>
      <c r="F297" s="273">
        <v>1997</v>
      </c>
      <c r="G297" s="270">
        <v>0.1</v>
      </c>
      <c r="H297" s="265">
        <f t="shared" ref="H297:H308" si="144">G297*F297+F297</f>
        <v>2196.6999999999998</v>
      </c>
      <c r="I297" s="271" t="s">
        <v>1167</v>
      </c>
      <c r="J297" s="276" t="s">
        <v>90</v>
      </c>
      <c r="K297" s="276" t="s">
        <v>90</v>
      </c>
      <c r="L297" s="277">
        <v>0</v>
      </c>
      <c r="M297" s="252">
        <v>0</v>
      </c>
      <c r="N297" s="252">
        <v>0</v>
      </c>
      <c r="O297" s="252">
        <f t="shared" ref="O297:O308" si="145">H297*M297</f>
        <v>0</v>
      </c>
      <c r="P297" s="252">
        <f t="shared" ref="P297:P308" si="146">H297*N297</f>
        <v>0</v>
      </c>
      <c r="Q297" s="253">
        <f t="shared" ref="Q297:Q308" si="147">O297+P297</f>
        <v>0</v>
      </c>
      <c r="R297" s="259"/>
    </row>
    <row r="298" spans="1:18" s="105" customFormat="1" x14ac:dyDescent="0.3">
      <c r="A298" s="258">
        <f>IF(F298="","", COUNTA($F$17:F298))</f>
        <v>210</v>
      </c>
      <c r="B298" s="106"/>
      <c r="C298" s="106"/>
      <c r="D298" s="107"/>
      <c r="E298" s="280" t="s">
        <v>203</v>
      </c>
      <c r="F298" s="273">
        <v>1920</v>
      </c>
      <c r="G298" s="270">
        <v>0.1</v>
      </c>
      <c r="H298" s="265">
        <f t="shared" si="144"/>
        <v>2112</v>
      </c>
      <c r="I298" s="271" t="s">
        <v>1167</v>
      </c>
      <c r="J298" s="276" t="s">
        <v>90</v>
      </c>
      <c r="K298" s="276" t="s">
        <v>90</v>
      </c>
      <c r="L298" s="277">
        <v>0</v>
      </c>
      <c r="M298" s="252">
        <v>0</v>
      </c>
      <c r="N298" s="252">
        <v>0</v>
      </c>
      <c r="O298" s="252">
        <f t="shared" si="145"/>
        <v>0</v>
      </c>
      <c r="P298" s="252">
        <f t="shared" si="146"/>
        <v>0</v>
      </c>
      <c r="Q298" s="253">
        <f t="shared" si="147"/>
        <v>0</v>
      </c>
      <c r="R298" s="259"/>
    </row>
    <row r="299" spans="1:18" s="105" customFormat="1" x14ac:dyDescent="0.3">
      <c r="A299" s="258">
        <f>IF(F299="","", COUNTA($F$17:F299))</f>
        <v>211</v>
      </c>
      <c r="B299" s="106"/>
      <c r="C299" s="106"/>
      <c r="D299" s="107"/>
      <c r="E299" s="280" t="s">
        <v>204</v>
      </c>
      <c r="F299" s="273">
        <v>5096</v>
      </c>
      <c r="G299" s="270">
        <v>0.1</v>
      </c>
      <c r="H299" s="265">
        <f t="shared" si="144"/>
        <v>5605.6</v>
      </c>
      <c r="I299" s="271" t="s">
        <v>1167</v>
      </c>
      <c r="J299" s="276" t="s">
        <v>90</v>
      </c>
      <c r="K299" s="276" t="s">
        <v>90</v>
      </c>
      <c r="L299" s="277">
        <v>0</v>
      </c>
      <c r="M299" s="252">
        <v>0</v>
      </c>
      <c r="N299" s="252">
        <v>0</v>
      </c>
      <c r="O299" s="252">
        <f t="shared" si="145"/>
        <v>0</v>
      </c>
      <c r="P299" s="252">
        <f t="shared" si="146"/>
        <v>0</v>
      </c>
      <c r="Q299" s="253">
        <f t="shared" si="147"/>
        <v>0</v>
      </c>
      <c r="R299" s="259"/>
    </row>
    <row r="300" spans="1:18" s="105" customFormat="1" x14ac:dyDescent="0.3">
      <c r="A300" s="258">
        <f>IF(F300="","", COUNTA($F$17:F300))</f>
        <v>212</v>
      </c>
      <c r="B300" s="106"/>
      <c r="C300" s="106"/>
      <c r="D300" s="107"/>
      <c r="E300" s="280" t="s">
        <v>205</v>
      </c>
      <c r="F300" s="273">
        <v>640</v>
      </c>
      <c r="G300" s="270">
        <v>0.1</v>
      </c>
      <c r="H300" s="265">
        <f t="shared" si="144"/>
        <v>704</v>
      </c>
      <c r="I300" s="271" t="s">
        <v>1167</v>
      </c>
      <c r="J300" s="276" t="s">
        <v>90</v>
      </c>
      <c r="K300" s="276" t="s">
        <v>90</v>
      </c>
      <c r="L300" s="277">
        <v>0</v>
      </c>
      <c r="M300" s="252">
        <v>0</v>
      </c>
      <c r="N300" s="252">
        <v>0</v>
      </c>
      <c r="O300" s="252">
        <f t="shared" si="145"/>
        <v>0</v>
      </c>
      <c r="P300" s="252">
        <f t="shared" si="146"/>
        <v>0</v>
      </c>
      <c r="Q300" s="253">
        <f t="shared" si="147"/>
        <v>0</v>
      </c>
      <c r="R300" s="259"/>
    </row>
    <row r="301" spans="1:18" s="105" customFormat="1" x14ac:dyDescent="0.3">
      <c r="A301" s="258">
        <f>IF(F301="","", COUNTA($F$17:F301))</f>
        <v>213</v>
      </c>
      <c r="B301" s="106"/>
      <c r="C301" s="106"/>
      <c r="D301" s="107"/>
      <c r="E301" s="280" t="s">
        <v>206</v>
      </c>
      <c r="F301" s="273">
        <v>2166</v>
      </c>
      <c r="G301" s="270">
        <v>0.1</v>
      </c>
      <c r="H301" s="265">
        <f t="shared" si="144"/>
        <v>2382.6</v>
      </c>
      <c r="I301" s="271" t="s">
        <v>1167</v>
      </c>
      <c r="J301" s="276" t="s">
        <v>90</v>
      </c>
      <c r="K301" s="276" t="s">
        <v>90</v>
      </c>
      <c r="L301" s="277">
        <v>0</v>
      </c>
      <c r="M301" s="252">
        <v>0</v>
      </c>
      <c r="N301" s="252">
        <v>0</v>
      </c>
      <c r="O301" s="252">
        <f t="shared" si="145"/>
        <v>0</v>
      </c>
      <c r="P301" s="252">
        <f t="shared" si="146"/>
        <v>0</v>
      </c>
      <c r="Q301" s="253">
        <f t="shared" si="147"/>
        <v>0</v>
      </c>
      <c r="R301" s="259"/>
    </row>
    <row r="302" spans="1:18" s="105" customFormat="1" x14ac:dyDescent="0.3">
      <c r="A302" s="258">
        <f>IF(F302="","", COUNTA($F$17:F302))</f>
        <v>214</v>
      </c>
      <c r="B302" s="106"/>
      <c r="C302" s="106"/>
      <c r="D302" s="107"/>
      <c r="E302" s="280" t="s">
        <v>207</v>
      </c>
      <c r="F302" s="273">
        <v>1760</v>
      </c>
      <c r="G302" s="270">
        <v>0.1</v>
      </c>
      <c r="H302" s="265">
        <f t="shared" si="144"/>
        <v>1936</v>
      </c>
      <c r="I302" s="271" t="s">
        <v>1167</v>
      </c>
      <c r="J302" s="276" t="s">
        <v>90</v>
      </c>
      <c r="K302" s="276" t="s">
        <v>90</v>
      </c>
      <c r="L302" s="277">
        <v>0</v>
      </c>
      <c r="M302" s="252">
        <v>0</v>
      </c>
      <c r="N302" s="252">
        <v>0</v>
      </c>
      <c r="O302" s="252">
        <f t="shared" si="145"/>
        <v>0</v>
      </c>
      <c r="P302" s="252">
        <f t="shared" si="146"/>
        <v>0</v>
      </c>
      <c r="Q302" s="253">
        <f t="shared" si="147"/>
        <v>0</v>
      </c>
      <c r="R302" s="259"/>
    </row>
    <row r="303" spans="1:18" s="105" customFormat="1" x14ac:dyDescent="0.3">
      <c r="A303" s="258">
        <f>IF(F303="","", COUNTA($F$17:F303))</f>
        <v>215</v>
      </c>
      <c r="B303" s="106"/>
      <c r="C303" s="106"/>
      <c r="D303" s="107"/>
      <c r="E303" s="280" t="s">
        <v>208</v>
      </c>
      <c r="F303" s="273">
        <v>6916</v>
      </c>
      <c r="G303" s="270">
        <v>0.1</v>
      </c>
      <c r="H303" s="265">
        <f t="shared" si="144"/>
        <v>7607.6</v>
      </c>
      <c r="I303" s="271" t="s">
        <v>1167</v>
      </c>
      <c r="J303" s="276" t="s">
        <v>90</v>
      </c>
      <c r="K303" s="276" t="s">
        <v>90</v>
      </c>
      <c r="L303" s="277">
        <v>0</v>
      </c>
      <c r="M303" s="252">
        <v>0</v>
      </c>
      <c r="N303" s="252">
        <v>0</v>
      </c>
      <c r="O303" s="252">
        <f t="shared" si="145"/>
        <v>0</v>
      </c>
      <c r="P303" s="252">
        <f t="shared" si="146"/>
        <v>0</v>
      </c>
      <c r="Q303" s="253">
        <f t="shared" si="147"/>
        <v>0</v>
      </c>
      <c r="R303" s="259"/>
    </row>
    <row r="304" spans="1:18" s="105" customFormat="1" x14ac:dyDescent="0.3">
      <c r="A304" s="258">
        <f>IF(F304="","", COUNTA($F$17:F304))</f>
        <v>216</v>
      </c>
      <c r="B304" s="106"/>
      <c r="C304" s="106"/>
      <c r="D304" s="107"/>
      <c r="E304" s="280" t="s">
        <v>209</v>
      </c>
      <c r="F304" s="273">
        <v>3270</v>
      </c>
      <c r="G304" s="270">
        <v>0.1</v>
      </c>
      <c r="H304" s="265">
        <f t="shared" si="144"/>
        <v>3597</v>
      </c>
      <c r="I304" s="271" t="s">
        <v>1167</v>
      </c>
      <c r="J304" s="276" t="s">
        <v>90</v>
      </c>
      <c r="K304" s="276" t="s">
        <v>90</v>
      </c>
      <c r="L304" s="277">
        <v>0</v>
      </c>
      <c r="M304" s="252">
        <v>0</v>
      </c>
      <c r="N304" s="252">
        <v>0</v>
      </c>
      <c r="O304" s="252">
        <f t="shared" si="145"/>
        <v>0</v>
      </c>
      <c r="P304" s="252">
        <f t="shared" si="146"/>
        <v>0</v>
      </c>
      <c r="Q304" s="253">
        <f t="shared" si="147"/>
        <v>0</v>
      </c>
      <c r="R304" s="259"/>
    </row>
    <row r="305" spans="1:18" s="105" customFormat="1" x14ac:dyDescent="0.3">
      <c r="A305" s="258">
        <f>IF(F305="","", COUNTA($F$17:F305))</f>
        <v>217</v>
      </c>
      <c r="B305" s="106"/>
      <c r="C305" s="106"/>
      <c r="D305" s="107"/>
      <c r="E305" s="280" t="s">
        <v>210</v>
      </c>
      <c r="F305" s="273">
        <v>1925</v>
      </c>
      <c r="G305" s="270">
        <v>0.1</v>
      </c>
      <c r="H305" s="265">
        <f t="shared" si="144"/>
        <v>2117.5</v>
      </c>
      <c r="I305" s="271" t="s">
        <v>1167</v>
      </c>
      <c r="J305" s="276" t="s">
        <v>90</v>
      </c>
      <c r="K305" s="276" t="s">
        <v>90</v>
      </c>
      <c r="L305" s="277">
        <v>0</v>
      </c>
      <c r="M305" s="252">
        <v>0</v>
      </c>
      <c r="N305" s="252">
        <v>0</v>
      </c>
      <c r="O305" s="252">
        <f t="shared" si="145"/>
        <v>0</v>
      </c>
      <c r="P305" s="252">
        <f t="shared" si="146"/>
        <v>0</v>
      </c>
      <c r="Q305" s="253">
        <f t="shared" si="147"/>
        <v>0</v>
      </c>
      <c r="R305" s="259"/>
    </row>
    <row r="306" spans="1:18" s="105" customFormat="1" x14ac:dyDescent="0.3">
      <c r="A306" s="258">
        <f>IF(F306="","", COUNTA($F$17:F306))</f>
        <v>218</v>
      </c>
      <c r="B306" s="106"/>
      <c r="C306" s="106"/>
      <c r="D306" s="107"/>
      <c r="E306" s="280" t="s">
        <v>211</v>
      </c>
      <c r="F306" s="273">
        <v>1600</v>
      </c>
      <c r="G306" s="270">
        <v>0.1</v>
      </c>
      <c r="H306" s="265">
        <f t="shared" si="144"/>
        <v>1760</v>
      </c>
      <c r="I306" s="271" t="s">
        <v>1167</v>
      </c>
      <c r="J306" s="276" t="s">
        <v>90</v>
      </c>
      <c r="K306" s="276" t="s">
        <v>90</v>
      </c>
      <c r="L306" s="277">
        <v>0</v>
      </c>
      <c r="M306" s="252">
        <v>0</v>
      </c>
      <c r="N306" s="252">
        <v>0</v>
      </c>
      <c r="O306" s="252">
        <f t="shared" si="145"/>
        <v>0</v>
      </c>
      <c r="P306" s="252">
        <f t="shared" si="146"/>
        <v>0</v>
      </c>
      <c r="Q306" s="253">
        <f t="shared" si="147"/>
        <v>0</v>
      </c>
      <c r="R306" s="259"/>
    </row>
    <row r="307" spans="1:18" s="105" customFormat="1" x14ac:dyDescent="0.3">
      <c r="A307" s="258">
        <f>IF(F307="","", COUNTA($F$17:F307))</f>
        <v>219</v>
      </c>
      <c r="B307" s="106"/>
      <c r="C307" s="106"/>
      <c r="D307" s="107"/>
      <c r="E307" s="280" t="s">
        <v>212</v>
      </c>
      <c r="F307" s="273">
        <v>1855</v>
      </c>
      <c r="G307" s="270">
        <v>0.1</v>
      </c>
      <c r="H307" s="265">
        <f t="shared" si="144"/>
        <v>2040.5</v>
      </c>
      <c r="I307" s="271" t="s">
        <v>1167</v>
      </c>
      <c r="J307" s="276" t="s">
        <v>90</v>
      </c>
      <c r="K307" s="276" t="s">
        <v>90</v>
      </c>
      <c r="L307" s="277">
        <v>0</v>
      </c>
      <c r="M307" s="252">
        <v>0</v>
      </c>
      <c r="N307" s="252">
        <v>0</v>
      </c>
      <c r="O307" s="252">
        <f t="shared" si="145"/>
        <v>0</v>
      </c>
      <c r="P307" s="252">
        <f t="shared" si="146"/>
        <v>0</v>
      </c>
      <c r="Q307" s="253">
        <f t="shared" si="147"/>
        <v>0</v>
      </c>
      <c r="R307" s="259"/>
    </row>
    <row r="308" spans="1:18" s="105" customFormat="1" x14ac:dyDescent="0.3">
      <c r="A308" s="258">
        <f>IF(F308="","", COUNTA($F$17:F308))</f>
        <v>220</v>
      </c>
      <c r="B308" s="106"/>
      <c r="C308" s="106"/>
      <c r="D308" s="107"/>
      <c r="E308" s="280" t="s">
        <v>213</v>
      </c>
      <c r="F308" s="273">
        <v>1430</v>
      </c>
      <c r="G308" s="270">
        <v>0.1</v>
      </c>
      <c r="H308" s="265">
        <f t="shared" si="144"/>
        <v>1573</v>
      </c>
      <c r="I308" s="271" t="s">
        <v>1167</v>
      </c>
      <c r="J308" s="276" t="s">
        <v>90</v>
      </c>
      <c r="K308" s="276" t="s">
        <v>90</v>
      </c>
      <c r="L308" s="277">
        <v>0</v>
      </c>
      <c r="M308" s="252">
        <v>0</v>
      </c>
      <c r="N308" s="252">
        <v>0</v>
      </c>
      <c r="O308" s="252">
        <f t="shared" si="145"/>
        <v>0</v>
      </c>
      <c r="P308" s="252">
        <f t="shared" si="146"/>
        <v>0</v>
      </c>
      <c r="Q308" s="253">
        <f t="shared" si="147"/>
        <v>0</v>
      </c>
      <c r="R308" s="259"/>
    </row>
    <row r="309" spans="1:18" s="105" customFormat="1" x14ac:dyDescent="0.3">
      <c r="A309" s="108"/>
      <c r="B309" s="106"/>
      <c r="C309" s="106"/>
      <c r="D309" s="107"/>
      <c r="E309" s="268" t="s">
        <v>214</v>
      </c>
      <c r="F309" s="254"/>
      <c r="G309" s="254"/>
      <c r="H309" s="266"/>
      <c r="I309" s="254"/>
      <c r="J309" s="254"/>
      <c r="K309" s="255"/>
      <c r="L309" s="254"/>
      <c r="M309" s="255"/>
      <c r="N309" s="255"/>
      <c r="O309" s="255"/>
      <c r="P309" s="255"/>
      <c r="Q309" s="256"/>
      <c r="R309" s="260"/>
    </row>
    <row r="310" spans="1:18" s="105" customFormat="1" x14ac:dyDescent="0.3">
      <c r="A310" s="258">
        <f>IF(F310="","", COUNTA($F$17:F310))</f>
        <v>221</v>
      </c>
      <c r="B310" s="106"/>
      <c r="C310" s="106"/>
      <c r="D310" s="107"/>
      <c r="E310" s="280" t="s">
        <v>215</v>
      </c>
      <c r="F310" s="273">
        <v>1080</v>
      </c>
      <c r="G310" s="270">
        <v>0.1</v>
      </c>
      <c r="H310" s="265">
        <f t="shared" ref="H310:H320" si="148">G310*F310+F310</f>
        <v>1188</v>
      </c>
      <c r="I310" s="271" t="s">
        <v>1167</v>
      </c>
      <c r="J310" s="276" t="s">
        <v>90</v>
      </c>
      <c r="K310" s="276" t="s">
        <v>90</v>
      </c>
      <c r="L310" s="277">
        <v>0</v>
      </c>
      <c r="M310" s="252">
        <v>0</v>
      </c>
      <c r="N310" s="252">
        <v>0</v>
      </c>
      <c r="O310" s="252">
        <f t="shared" ref="O310:O320" si="149">H310*M310</f>
        <v>0</v>
      </c>
      <c r="P310" s="252">
        <f t="shared" ref="P310:P320" si="150">H310*N310</f>
        <v>0</v>
      </c>
      <c r="Q310" s="253">
        <f t="shared" ref="Q310:Q322" si="151">O310+P310</f>
        <v>0</v>
      </c>
      <c r="R310" s="259"/>
    </row>
    <row r="311" spans="1:18" s="105" customFormat="1" x14ac:dyDescent="0.3">
      <c r="A311" s="258">
        <f>IF(F311="","", COUNTA($F$17:F311))</f>
        <v>222</v>
      </c>
      <c r="B311" s="106"/>
      <c r="C311" s="106"/>
      <c r="D311" s="107"/>
      <c r="E311" s="280" t="s">
        <v>216</v>
      </c>
      <c r="F311" s="273">
        <v>5170</v>
      </c>
      <c r="G311" s="270">
        <v>0.1</v>
      </c>
      <c r="H311" s="265">
        <f t="shared" si="148"/>
        <v>5687</v>
      </c>
      <c r="I311" s="271" t="s">
        <v>1167</v>
      </c>
      <c r="J311" s="276" t="s">
        <v>90</v>
      </c>
      <c r="K311" s="276" t="s">
        <v>90</v>
      </c>
      <c r="L311" s="277">
        <v>0</v>
      </c>
      <c r="M311" s="252">
        <v>0</v>
      </c>
      <c r="N311" s="252">
        <v>0</v>
      </c>
      <c r="O311" s="252">
        <f t="shared" si="149"/>
        <v>0</v>
      </c>
      <c r="P311" s="252">
        <f t="shared" si="150"/>
        <v>0</v>
      </c>
      <c r="Q311" s="253">
        <f t="shared" si="151"/>
        <v>0</v>
      </c>
      <c r="R311" s="259"/>
    </row>
    <row r="312" spans="1:18" s="105" customFormat="1" x14ac:dyDescent="0.3">
      <c r="A312" s="258">
        <f>IF(F312="","", COUNTA($F$17:F312))</f>
        <v>223</v>
      </c>
      <c r="B312" s="106"/>
      <c r="C312" s="106"/>
      <c r="D312" s="107"/>
      <c r="E312" s="280" t="s">
        <v>217</v>
      </c>
      <c r="F312" s="273">
        <v>884</v>
      </c>
      <c r="G312" s="270">
        <v>0.1</v>
      </c>
      <c r="H312" s="265">
        <f t="shared" si="148"/>
        <v>972.4</v>
      </c>
      <c r="I312" s="271" t="s">
        <v>1167</v>
      </c>
      <c r="J312" s="276" t="s">
        <v>90</v>
      </c>
      <c r="K312" s="276" t="s">
        <v>90</v>
      </c>
      <c r="L312" s="277">
        <v>0</v>
      </c>
      <c r="M312" s="252">
        <v>0</v>
      </c>
      <c r="N312" s="252">
        <v>0</v>
      </c>
      <c r="O312" s="252">
        <f t="shared" si="149"/>
        <v>0</v>
      </c>
      <c r="P312" s="252">
        <f t="shared" si="150"/>
        <v>0</v>
      </c>
      <c r="Q312" s="253">
        <f t="shared" si="151"/>
        <v>0</v>
      </c>
      <c r="R312" s="259"/>
    </row>
    <row r="313" spans="1:18" s="105" customFormat="1" x14ac:dyDescent="0.3">
      <c r="A313" s="258">
        <f>IF(F313="","", COUNTA($F$17:F313))</f>
        <v>224</v>
      </c>
      <c r="B313" s="106"/>
      <c r="C313" s="106"/>
      <c r="D313" s="107"/>
      <c r="E313" s="280" t="s">
        <v>218</v>
      </c>
      <c r="F313" s="273">
        <v>350</v>
      </c>
      <c r="G313" s="270">
        <v>0.1</v>
      </c>
      <c r="H313" s="265">
        <f t="shared" si="148"/>
        <v>385</v>
      </c>
      <c r="I313" s="271" t="s">
        <v>1167</v>
      </c>
      <c r="J313" s="276" t="s">
        <v>90</v>
      </c>
      <c r="K313" s="276" t="s">
        <v>90</v>
      </c>
      <c r="L313" s="277">
        <v>0</v>
      </c>
      <c r="M313" s="252">
        <v>0</v>
      </c>
      <c r="N313" s="252">
        <v>0</v>
      </c>
      <c r="O313" s="252">
        <f t="shared" si="149"/>
        <v>0</v>
      </c>
      <c r="P313" s="252">
        <f t="shared" si="150"/>
        <v>0</v>
      </c>
      <c r="Q313" s="253">
        <f t="shared" si="151"/>
        <v>0</v>
      </c>
      <c r="R313" s="259"/>
    </row>
    <row r="314" spans="1:18" s="105" customFormat="1" x14ac:dyDescent="0.3">
      <c r="A314" s="258">
        <f>IF(F314="","", COUNTA($F$17:F314))</f>
        <v>225</v>
      </c>
      <c r="B314" s="106"/>
      <c r="C314" s="106"/>
      <c r="D314" s="107"/>
      <c r="E314" s="280" t="s">
        <v>219</v>
      </c>
      <c r="F314" s="273">
        <v>5632</v>
      </c>
      <c r="G314" s="270">
        <v>0.1</v>
      </c>
      <c r="H314" s="265">
        <f t="shared" si="148"/>
        <v>6195.2</v>
      </c>
      <c r="I314" s="271" t="s">
        <v>1167</v>
      </c>
      <c r="J314" s="276" t="s">
        <v>90</v>
      </c>
      <c r="K314" s="276" t="s">
        <v>90</v>
      </c>
      <c r="L314" s="277">
        <v>0</v>
      </c>
      <c r="M314" s="252">
        <v>0</v>
      </c>
      <c r="N314" s="252">
        <v>0</v>
      </c>
      <c r="O314" s="252">
        <f t="shared" si="149"/>
        <v>0</v>
      </c>
      <c r="P314" s="252">
        <f t="shared" si="150"/>
        <v>0</v>
      </c>
      <c r="Q314" s="253">
        <f t="shared" si="151"/>
        <v>0</v>
      </c>
      <c r="R314" s="259"/>
    </row>
    <row r="315" spans="1:18" s="105" customFormat="1" x14ac:dyDescent="0.3">
      <c r="A315" s="258">
        <f>IF(F315="","", COUNTA($F$17:F315))</f>
        <v>226</v>
      </c>
      <c r="B315" s="106"/>
      <c r="C315" s="106"/>
      <c r="D315" s="107"/>
      <c r="E315" s="280" t="s">
        <v>220</v>
      </c>
      <c r="F315" s="273">
        <v>1584</v>
      </c>
      <c r="G315" s="270">
        <v>0.1</v>
      </c>
      <c r="H315" s="265">
        <f t="shared" si="148"/>
        <v>1742.4</v>
      </c>
      <c r="I315" s="271" t="s">
        <v>1167</v>
      </c>
      <c r="J315" s="276" t="s">
        <v>90</v>
      </c>
      <c r="K315" s="276" t="s">
        <v>90</v>
      </c>
      <c r="L315" s="277">
        <v>0</v>
      </c>
      <c r="M315" s="252">
        <v>0</v>
      </c>
      <c r="N315" s="252">
        <v>0</v>
      </c>
      <c r="O315" s="252">
        <f t="shared" si="149"/>
        <v>0</v>
      </c>
      <c r="P315" s="252">
        <f t="shared" si="150"/>
        <v>0</v>
      </c>
      <c r="Q315" s="253">
        <f t="shared" si="151"/>
        <v>0</v>
      </c>
      <c r="R315" s="259"/>
    </row>
    <row r="316" spans="1:18" s="105" customFormat="1" x14ac:dyDescent="0.3">
      <c r="A316" s="258">
        <f>IF(F316="","", COUNTA($F$17:F316))</f>
        <v>227</v>
      </c>
      <c r="B316" s="106"/>
      <c r="C316" s="106"/>
      <c r="D316" s="107"/>
      <c r="E316" s="280" t="s">
        <v>221</v>
      </c>
      <c r="F316" s="273">
        <v>2163</v>
      </c>
      <c r="G316" s="270">
        <v>0.1</v>
      </c>
      <c r="H316" s="265">
        <f t="shared" si="148"/>
        <v>2379.3000000000002</v>
      </c>
      <c r="I316" s="271" t="s">
        <v>1167</v>
      </c>
      <c r="J316" s="276" t="s">
        <v>90</v>
      </c>
      <c r="K316" s="276" t="s">
        <v>90</v>
      </c>
      <c r="L316" s="277">
        <v>0</v>
      </c>
      <c r="M316" s="252">
        <v>0</v>
      </c>
      <c r="N316" s="252">
        <v>0</v>
      </c>
      <c r="O316" s="252">
        <f t="shared" si="149"/>
        <v>0</v>
      </c>
      <c r="P316" s="252">
        <f t="shared" si="150"/>
        <v>0</v>
      </c>
      <c r="Q316" s="253">
        <f t="shared" si="151"/>
        <v>0</v>
      </c>
      <c r="R316" s="259"/>
    </row>
    <row r="317" spans="1:18" s="105" customFormat="1" x14ac:dyDescent="0.3">
      <c r="A317" s="258">
        <f>IF(F317="","", COUNTA($F$17:F317))</f>
        <v>228</v>
      </c>
      <c r="B317" s="106"/>
      <c r="C317" s="106"/>
      <c r="D317" s="107"/>
      <c r="E317" s="280" t="s">
        <v>222</v>
      </c>
      <c r="F317" s="273">
        <v>2574</v>
      </c>
      <c r="G317" s="270">
        <v>0.1</v>
      </c>
      <c r="H317" s="265">
        <f t="shared" si="148"/>
        <v>2831.4</v>
      </c>
      <c r="I317" s="271" t="s">
        <v>1167</v>
      </c>
      <c r="J317" s="276" t="s">
        <v>90</v>
      </c>
      <c r="K317" s="276" t="s">
        <v>90</v>
      </c>
      <c r="L317" s="277">
        <v>0</v>
      </c>
      <c r="M317" s="252">
        <v>0</v>
      </c>
      <c r="N317" s="252">
        <v>0</v>
      </c>
      <c r="O317" s="252">
        <f t="shared" si="149"/>
        <v>0</v>
      </c>
      <c r="P317" s="252">
        <f t="shared" si="150"/>
        <v>0</v>
      </c>
      <c r="Q317" s="253">
        <f t="shared" si="151"/>
        <v>0</v>
      </c>
      <c r="R317" s="259"/>
    </row>
    <row r="318" spans="1:18" s="105" customFormat="1" x14ac:dyDescent="0.3">
      <c r="A318" s="258">
        <f>IF(F318="","", COUNTA($F$17:F318))</f>
        <v>229</v>
      </c>
      <c r="B318" s="106"/>
      <c r="C318" s="106"/>
      <c r="D318" s="107"/>
      <c r="E318" s="280" t="s">
        <v>223</v>
      </c>
      <c r="F318" s="273">
        <v>4192</v>
      </c>
      <c r="G318" s="270">
        <v>0.1</v>
      </c>
      <c r="H318" s="265">
        <f t="shared" si="148"/>
        <v>4611.2</v>
      </c>
      <c r="I318" s="271" t="s">
        <v>1167</v>
      </c>
      <c r="J318" s="276" t="s">
        <v>90</v>
      </c>
      <c r="K318" s="276" t="s">
        <v>90</v>
      </c>
      <c r="L318" s="277">
        <v>0</v>
      </c>
      <c r="M318" s="252">
        <v>0</v>
      </c>
      <c r="N318" s="252">
        <v>0</v>
      </c>
      <c r="O318" s="252">
        <f t="shared" si="149"/>
        <v>0</v>
      </c>
      <c r="P318" s="252">
        <f t="shared" si="150"/>
        <v>0</v>
      </c>
      <c r="Q318" s="253">
        <f t="shared" si="151"/>
        <v>0</v>
      </c>
      <c r="R318" s="259"/>
    </row>
    <row r="319" spans="1:18" s="105" customFormat="1" x14ac:dyDescent="0.3">
      <c r="A319" s="258">
        <f>IF(F319="","", COUNTA($F$17:F319))</f>
        <v>230</v>
      </c>
      <c r="B319" s="106"/>
      <c r="C319" s="106"/>
      <c r="D319" s="107"/>
      <c r="E319" s="280" t="s">
        <v>224</v>
      </c>
      <c r="F319" s="273">
        <v>4380</v>
      </c>
      <c r="G319" s="270">
        <v>0.1</v>
      </c>
      <c r="H319" s="265">
        <f t="shared" si="148"/>
        <v>4818</v>
      </c>
      <c r="I319" s="271" t="s">
        <v>1167</v>
      </c>
      <c r="J319" s="276" t="s">
        <v>90</v>
      </c>
      <c r="K319" s="276" t="s">
        <v>90</v>
      </c>
      <c r="L319" s="277">
        <v>0</v>
      </c>
      <c r="M319" s="252">
        <v>0</v>
      </c>
      <c r="N319" s="252">
        <v>0</v>
      </c>
      <c r="O319" s="252">
        <f t="shared" si="149"/>
        <v>0</v>
      </c>
      <c r="P319" s="252">
        <f t="shared" si="150"/>
        <v>0</v>
      </c>
      <c r="Q319" s="253">
        <f t="shared" si="151"/>
        <v>0</v>
      </c>
      <c r="R319" s="259"/>
    </row>
    <row r="320" spans="1:18" s="105" customFormat="1" x14ac:dyDescent="0.3">
      <c r="A320" s="258">
        <f>IF(F320="","", COUNTA($F$17:F320))</f>
        <v>231</v>
      </c>
      <c r="B320" s="106"/>
      <c r="C320" s="106"/>
      <c r="D320" s="107"/>
      <c r="E320" s="280" t="s">
        <v>225</v>
      </c>
      <c r="F320" s="273">
        <v>16192</v>
      </c>
      <c r="G320" s="270">
        <v>0.1</v>
      </c>
      <c r="H320" s="265">
        <f t="shared" si="148"/>
        <v>17811.2</v>
      </c>
      <c r="I320" s="271" t="s">
        <v>1167</v>
      </c>
      <c r="J320" s="276" t="s">
        <v>90</v>
      </c>
      <c r="K320" s="276" t="s">
        <v>90</v>
      </c>
      <c r="L320" s="277">
        <v>0</v>
      </c>
      <c r="M320" s="252">
        <v>0</v>
      </c>
      <c r="N320" s="252">
        <v>0</v>
      </c>
      <c r="O320" s="252">
        <f t="shared" si="149"/>
        <v>0</v>
      </c>
      <c r="P320" s="252">
        <f t="shared" si="150"/>
        <v>0</v>
      </c>
      <c r="Q320" s="253">
        <f t="shared" si="151"/>
        <v>0</v>
      </c>
      <c r="R320" s="259"/>
    </row>
    <row r="321" spans="1:18" s="105" customFormat="1" x14ac:dyDescent="0.3">
      <c r="A321" s="258">
        <f>IF(F321="","", COUNTA($F$17:F321))</f>
        <v>232</v>
      </c>
      <c r="B321" s="106"/>
      <c r="C321" s="106"/>
      <c r="D321" s="107"/>
      <c r="E321" s="280" t="s">
        <v>226</v>
      </c>
      <c r="F321" s="273">
        <v>1540</v>
      </c>
      <c r="G321" s="270">
        <v>0.1</v>
      </c>
      <c r="H321" s="265">
        <f>G321*F321+F321</f>
        <v>1694</v>
      </c>
      <c r="I321" s="271" t="s">
        <v>1167</v>
      </c>
      <c r="J321" s="276" t="s">
        <v>90</v>
      </c>
      <c r="K321" s="276" t="s">
        <v>90</v>
      </c>
      <c r="L321" s="277">
        <v>0</v>
      </c>
      <c r="M321" s="252">
        <v>0</v>
      </c>
      <c r="N321" s="252">
        <v>0</v>
      </c>
      <c r="O321" s="252">
        <f>H321*M321</f>
        <v>0</v>
      </c>
      <c r="P321" s="252">
        <f>H321*N321</f>
        <v>0</v>
      </c>
      <c r="Q321" s="253">
        <f t="shared" si="151"/>
        <v>0</v>
      </c>
      <c r="R321" s="259"/>
    </row>
    <row r="322" spans="1:18" s="105" customFormat="1" x14ac:dyDescent="0.3">
      <c r="A322" s="258">
        <f>IF(F322="","", COUNTA($F$17:F322))</f>
        <v>233</v>
      </c>
      <c r="B322" s="106"/>
      <c r="C322" s="106"/>
      <c r="D322" s="107"/>
      <c r="E322" s="280" t="s">
        <v>227</v>
      </c>
      <c r="F322" s="273">
        <v>1880</v>
      </c>
      <c r="G322" s="270">
        <v>0.1</v>
      </c>
      <c r="H322" s="265">
        <f>G322*F322+F322</f>
        <v>2068</v>
      </c>
      <c r="I322" s="271" t="s">
        <v>1167</v>
      </c>
      <c r="J322" s="276" t="s">
        <v>90</v>
      </c>
      <c r="K322" s="276" t="s">
        <v>90</v>
      </c>
      <c r="L322" s="277">
        <v>0</v>
      </c>
      <c r="M322" s="252">
        <v>0</v>
      </c>
      <c r="N322" s="252">
        <v>0</v>
      </c>
      <c r="O322" s="252">
        <f>H322*M322</f>
        <v>0</v>
      </c>
      <c r="P322" s="252">
        <f>H322*N322</f>
        <v>0</v>
      </c>
      <c r="Q322" s="253">
        <f t="shared" si="151"/>
        <v>0</v>
      </c>
      <c r="R322" s="259"/>
    </row>
    <row r="323" spans="1:18" s="105" customFormat="1" x14ac:dyDescent="0.3">
      <c r="A323" s="108"/>
      <c r="B323" s="106"/>
      <c r="C323" s="106"/>
      <c r="D323" s="107"/>
      <c r="E323" s="268" t="s">
        <v>228</v>
      </c>
      <c r="F323" s="254"/>
      <c r="G323" s="254"/>
      <c r="H323" s="266"/>
      <c r="I323" s="254"/>
      <c r="J323" s="254"/>
      <c r="K323" s="255"/>
      <c r="L323" s="254"/>
      <c r="M323" s="255"/>
      <c r="N323" s="255"/>
      <c r="O323" s="255"/>
      <c r="P323" s="255"/>
      <c r="Q323" s="256"/>
      <c r="R323" s="260"/>
    </row>
    <row r="324" spans="1:18" s="105" customFormat="1" x14ac:dyDescent="0.3">
      <c r="A324" s="258">
        <f>IF(F324="","", COUNTA($F$17:F324))</f>
        <v>234</v>
      </c>
      <c r="B324" s="106"/>
      <c r="C324" s="106"/>
      <c r="D324" s="107"/>
      <c r="E324" s="280" t="s">
        <v>229</v>
      </c>
      <c r="F324" s="273">
        <v>5</v>
      </c>
      <c r="G324" s="270">
        <v>0</v>
      </c>
      <c r="H324" s="265">
        <f t="shared" ref="H324:H327" si="152">F324+G324*F324</f>
        <v>5</v>
      </c>
      <c r="I324" s="264" t="s">
        <v>105</v>
      </c>
      <c r="J324" s="276" t="s">
        <v>90</v>
      </c>
      <c r="K324" s="276" t="s">
        <v>90</v>
      </c>
      <c r="L324" s="277">
        <v>0</v>
      </c>
      <c r="M324" s="252">
        <v>0</v>
      </c>
      <c r="N324" s="252">
        <v>0</v>
      </c>
      <c r="O324" s="252">
        <f t="shared" ref="O324:O327" si="153">H324*M324</f>
        <v>0</v>
      </c>
      <c r="P324" s="252">
        <f t="shared" ref="P324:P327" si="154">H324*N324</f>
        <v>0</v>
      </c>
      <c r="Q324" s="253">
        <f t="shared" ref="Q324:Q327" si="155">O324+P324</f>
        <v>0</v>
      </c>
      <c r="R324" s="259"/>
    </row>
    <row r="325" spans="1:18" s="105" customFormat="1" x14ac:dyDescent="0.3">
      <c r="A325" s="258">
        <f>IF(F325="","", COUNTA($F$17:F325))</f>
        <v>235</v>
      </c>
      <c r="B325" s="106"/>
      <c r="C325" s="106"/>
      <c r="D325" s="107"/>
      <c r="E325" s="280" t="s">
        <v>230</v>
      </c>
      <c r="F325" s="273">
        <v>3</v>
      </c>
      <c r="G325" s="270">
        <v>0</v>
      </c>
      <c r="H325" s="265">
        <f t="shared" si="152"/>
        <v>3</v>
      </c>
      <c r="I325" s="264" t="s">
        <v>105</v>
      </c>
      <c r="J325" s="276" t="s">
        <v>90</v>
      </c>
      <c r="K325" s="276" t="s">
        <v>90</v>
      </c>
      <c r="L325" s="277">
        <v>0</v>
      </c>
      <c r="M325" s="252">
        <v>0</v>
      </c>
      <c r="N325" s="252">
        <v>0</v>
      </c>
      <c r="O325" s="252">
        <f t="shared" si="153"/>
        <v>0</v>
      </c>
      <c r="P325" s="252">
        <f t="shared" si="154"/>
        <v>0</v>
      </c>
      <c r="Q325" s="253">
        <f t="shared" si="155"/>
        <v>0</v>
      </c>
      <c r="R325" s="259"/>
    </row>
    <row r="326" spans="1:18" s="105" customFormat="1" x14ac:dyDescent="0.3">
      <c r="A326" s="258">
        <f>IF(F326="","", COUNTA($F$17:F326))</f>
        <v>236</v>
      </c>
      <c r="B326" s="106"/>
      <c r="C326" s="106"/>
      <c r="D326" s="107"/>
      <c r="E326" s="280" t="s">
        <v>231</v>
      </c>
      <c r="F326" s="273">
        <v>2</v>
      </c>
      <c r="G326" s="270">
        <v>0</v>
      </c>
      <c r="H326" s="265">
        <f t="shared" si="152"/>
        <v>2</v>
      </c>
      <c r="I326" s="264" t="s">
        <v>105</v>
      </c>
      <c r="J326" s="276" t="s">
        <v>90</v>
      </c>
      <c r="K326" s="276" t="s">
        <v>90</v>
      </c>
      <c r="L326" s="277">
        <v>0</v>
      </c>
      <c r="M326" s="252">
        <v>0</v>
      </c>
      <c r="N326" s="252">
        <v>0</v>
      </c>
      <c r="O326" s="252">
        <f t="shared" si="153"/>
        <v>0</v>
      </c>
      <c r="P326" s="252">
        <f t="shared" si="154"/>
        <v>0</v>
      </c>
      <c r="Q326" s="253">
        <f t="shared" si="155"/>
        <v>0</v>
      </c>
      <c r="R326" s="259"/>
    </row>
    <row r="327" spans="1:18" s="105" customFormat="1" x14ac:dyDescent="0.3">
      <c r="A327" s="258">
        <f>IF(F327="","", COUNTA($F$17:F327))</f>
        <v>237</v>
      </c>
      <c r="B327" s="106"/>
      <c r="C327" s="106"/>
      <c r="D327" s="107"/>
      <c r="E327" s="280" t="s">
        <v>232</v>
      </c>
      <c r="F327" s="273">
        <v>7</v>
      </c>
      <c r="G327" s="270">
        <v>0</v>
      </c>
      <c r="H327" s="265">
        <f t="shared" si="152"/>
        <v>7</v>
      </c>
      <c r="I327" s="264" t="s">
        <v>105</v>
      </c>
      <c r="J327" s="276" t="s">
        <v>90</v>
      </c>
      <c r="K327" s="276" t="s">
        <v>90</v>
      </c>
      <c r="L327" s="277">
        <v>0</v>
      </c>
      <c r="M327" s="252">
        <v>0</v>
      </c>
      <c r="N327" s="252">
        <v>0</v>
      </c>
      <c r="O327" s="252">
        <f t="shared" si="153"/>
        <v>0</v>
      </c>
      <c r="P327" s="252">
        <f t="shared" si="154"/>
        <v>0</v>
      </c>
      <c r="Q327" s="253">
        <f t="shared" si="155"/>
        <v>0</v>
      </c>
      <c r="R327" s="259"/>
    </row>
    <row r="328" spans="1:18" s="105" customFormat="1" x14ac:dyDescent="0.3">
      <c r="A328" s="108"/>
      <c r="B328" s="106"/>
      <c r="C328" s="106"/>
      <c r="D328" s="107"/>
      <c r="E328" s="268" t="s">
        <v>233</v>
      </c>
      <c r="F328" s="254"/>
      <c r="G328" s="254"/>
      <c r="H328" s="266"/>
      <c r="I328" s="254"/>
      <c r="J328" s="254"/>
      <c r="K328" s="255"/>
      <c r="L328" s="254"/>
      <c r="M328" s="255"/>
      <c r="N328" s="255"/>
      <c r="O328" s="255"/>
      <c r="P328" s="255"/>
      <c r="Q328" s="256"/>
      <c r="R328" s="260"/>
    </row>
    <row r="329" spans="1:18" s="105" customFormat="1" x14ac:dyDescent="0.3">
      <c r="A329" s="258">
        <f>IF(F329="","", COUNTA($F$17:F329))</f>
        <v>238</v>
      </c>
      <c r="B329" s="106"/>
      <c r="C329" s="106"/>
      <c r="D329" s="107"/>
      <c r="E329" s="280" t="s">
        <v>234</v>
      </c>
      <c r="F329" s="273">
        <v>68</v>
      </c>
      <c r="G329" s="270">
        <v>0</v>
      </c>
      <c r="H329" s="265">
        <f>F329+G329*F329</f>
        <v>68</v>
      </c>
      <c r="I329" s="264" t="s">
        <v>105</v>
      </c>
      <c r="J329" s="276" t="s">
        <v>90</v>
      </c>
      <c r="K329" s="276" t="s">
        <v>90</v>
      </c>
      <c r="L329" s="277">
        <v>0</v>
      </c>
      <c r="M329" s="252">
        <v>0</v>
      </c>
      <c r="N329" s="252">
        <v>0</v>
      </c>
      <c r="O329" s="252">
        <f>H329*M329</f>
        <v>0</v>
      </c>
      <c r="P329" s="252">
        <f>H329*N329</f>
        <v>0</v>
      </c>
      <c r="Q329" s="253">
        <f>O329+P329</f>
        <v>0</v>
      </c>
      <c r="R329" s="259"/>
    </row>
    <row r="330" spans="1:18" s="105" customFormat="1" x14ac:dyDescent="0.3">
      <c r="A330" s="108"/>
      <c r="B330" s="106"/>
      <c r="C330" s="106"/>
      <c r="D330" s="107"/>
      <c r="E330" s="268" t="s">
        <v>235</v>
      </c>
      <c r="F330" s="254"/>
      <c r="G330" s="254"/>
      <c r="H330" s="266"/>
      <c r="I330" s="254"/>
      <c r="J330" s="254"/>
      <c r="K330" s="255"/>
      <c r="L330" s="254"/>
      <c r="M330" s="255"/>
      <c r="N330" s="255"/>
      <c r="O330" s="255"/>
      <c r="P330" s="255"/>
      <c r="Q330" s="256"/>
      <c r="R330" s="260"/>
    </row>
    <row r="331" spans="1:18" s="105" customFormat="1" x14ac:dyDescent="0.3">
      <c r="A331" s="258">
        <f>IF(F331="","", COUNTA($F$17:F331))</f>
        <v>239</v>
      </c>
      <c r="B331" s="106"/>
      <c r="C331" s="106"/>
      <c r="D331" s="107"/>
      <c r="E331" s="280" t="s">
        <v>236</v>
      </c>
      <c r="F331" s="273">
        <v>2378</v>
      </c>
      <c r="G331" s="270">
        <v>0.1</v>
      </c>
      <c r="H331" s="265">
        <f>F331+F331*G331</f>
        <v>2615.8000000000002</v>
      </c>
      <c r="I331" s="271" t="s">
        <v>113</v>
      </c>
      <c r="J331" s="276" t="s">
        <v>90</v>
      </c>
      <c r="K331" s="276" t="s">
        <v>90</v>
      </c>
      <c r="L331" s="277">
        <v>0</v>
      </c>
      <c r="M331" s="252">
        <v>0</v>
      </c>
      <c r="N331" s="252">
        <v>0</v>
      </c>
      <c r="O331" s="252">
        <f>H331*M331</f>
        <v>0</v>
      </c>
      <c r="P331" s="252">
        <f>H331*N331</f>
        <v>0</v>
      </c>
      <c r="Q331" s="253">
        <f>O331+P331</f>
        <v>0</v>
      </c>
      <c r="R331" s="259"/>
    </row>
    <row r="332" spans="1:18" s="105" customFormat="1" x14ac:dyDescent="0.3">
      <c r="A332" s="108"/>
      <c r="B332" s="106"/>
      <c r="C332" s="106"/>
      <c r="D332" s="107"/>
      <c r="E332" s="268" t="s">
        <v>237</v>
      </c>
      <c r="F332" s="254"/>
      <c r="G332" s="254"/>
      <c r="H332" s="266"/>
      <c r="I332" s="254"/>
      <c r="J332" s="254"/>
      <c r="K332" s="255"/>
      <c r="L332" s="254"/>
      <c r="M332" s="255"/>
      <c r="N332" s="255"/>
      <c r="O332" s="255"/>
      <c r="P332" s="255"/>
      <c r="Q332" s="256"/>
      <c r="R332" s="260"/>
    </row>
    <row r="333" spans="1:18" s="105" customFormat="1" x14ac:dyDescent="0.3">
      <c r="A333" s="258">
        <f>IF(F333="","", COUNTA($F$17:F333))</f>
        <v>240</v>
      </c>
      <c r="B333" s="106"/>
      <c r="C333" s="106"/>
      <c r="D333" s="107"/>
      <c r="E333" s="280" t="s">
        <v>238</v>
      </c>
      <c r="F333" s="273">
        <v>210</v>
      </c>
      <c r="G333" s="270">
        <v>0.1</v>
      </c>
      <c r="H333" s="265">
        <f t="shared" ref="H333:H335" si="156">G333*F333+F333</f>
        <v>231</v>
      </c>
      <c r="I333" s="271" t="s">
        <v>438</v>
      </c>
      <c r="J333" s="276" t="s">
        <v>90</v>
      </c>
      <c r="K333" s="276" t="s">
        <v>90</v>
      </c>
      <c r="L333" s="277">
        <v>0</v>
      </c>
      <c r="M333" s="252">
        <v>0</v>
      </c>
      <c r="N333" s="252">
        <v>0</v>
      </c>
      <c r="O333" s="252">
        <f t="shared" ref="O333:O335" si="157">H333*M333</f>
        <v>0</v>
      </c>
      <c r="P333" s="252">
        <f t="shared" ref="P333:P335" si="158">H333*N333</f>
        <v>0</v>
      </c>
      <c r="Q333" s="253">
        <f t="shared" ref="Q333:Q335" si="159">O333+P333</f>
        <v>0</v>
      </c>
      <c r="R333" s="259"/>
    </row>
    <row r="334" spans="1:18" s="105" customFormat="1" x14ac:dyDescent="0.3">
      <c r="A334" s="258">
        <f>IF(F334="","", COUNTA($F$17:F334))</f>
        <v>241</v>
      </c>
      <c r="B334" s="106"/>
      <c r="C334" s="106"/>
      <c r="D334" s="107"/>
      <c r="E334" s="280" t="s">
        <v>239</v>
      </c>
      <c r="F334" s="273">
        <v>144</v>
      </c>
      <c r="G334" s="270">
        <v>0.1</v>
      </c>
      <c r="H334" s="265">
        <f t="shared" si="156"/>
        <v>158.4</v>
      </c>
      <c r="I334" s="271" t="s">
        <v>438</v>
      </c>
      <c r="J334" s="276" t="s">
        <v>90</v>
      </c>
      <c r="K334" s="276" t="s">
        <v>90</v>
      </c>
      <c r="L334" s="277">
        <v>0</v>
      </c>
      <c r="M334" s="252">
        <v>0</v>
      </c>
      <c r="N334" s="252">
        <v>0</v>
      </c>
      <c r="O334" s="252">
        <f t="shared" si="157"/>
        <v>0</v>
      </c>
      <c r="P334" s="252">
        <f t="shared" si="158"/>
        <v>0</v>
      </c>
      <c r="Q334" s="253">
        <f t="shared" si="159"/>
        <v>0</v>
      </c>
      <c r="R334" s="259"/>
    </row>
    <row r="335" spans="1:18" s="105" customFormat="1" x14ac:dyDescent="0.3">
      <c r="A335" s="258">
        <f>IF(F335="","", COUNTA($F$17:F335))</f>
        <v>242</v>
      </c>
      <c r="B335" s="106"/>
      <c r="C335" s="106"/>
      <c r="D335" s="107"/>
      <c r="E335" s="280" t="s">
        <v>240</v>
      </c>
      <c r="F335" s="273">
        <v>54</v>
      </c>
      <c r="G335" s="270">
        <v>0.1</v>
      </c>
      <c r="H335" s="265">
        <f t="shared" si="156"/>
        <v>59.4</v>
      </c>
      <c r="I335" s="271" t="s">
        <v>438</v>
      </c>
      <c r="J335" s="276" t="s">
        <v>90</v>
      </c>
      <c r="K335" s="276" t="s">
        <v>90</v>
      </c>
      <c r="L335" s="277">
        <v>0</v>
      </c>
      <c r="M335" s="252">
        <v>0</v>
      </c>
      <c r="N335" s="252">
        <v>0</v>
      </c>
      <c r="O335" s="252">
        <f t="shared" si="157"/>
        <v>0</v>
      </c>
      <c r="P335" s="252">
        <f t="shared" si="158"/>
        <v>0</v>
      </c>
      <c r="Q335" s="253">
        <f t="shared" si="159"/>
        <v>0</v>
      </c>
      <c r="R335" s="259"/>
    </row>
    <row r="336" spans="1:18" s="105" customFormat="1" x14ac:dyDescent="0.3">
      <c r="A336" s="108"/>
      <c r="B336" s="106"/>
      <c r="C336" s="106"/>
      <c r="D336" s="107"/>
      <c r="E336" s="268" t="s">
        <v>241</v>
      </c>
      <c r="F336" s="254"/>
      <c r="G336" s="254"/>
      <c r="H336" s="266"/>
      <c r="I336" s="254"/>
      <c r="J336" s="254"/>
      <c r="K336" s="255"/>
      <c r="L336" s="254"/>
      <c r="M336" s="255"/>
      <c r="N336" s="255"/>
      <c r="O336" s="255"/>
      <c r="P336" s="255"/>
      <c r="Q336" s="256"/>
      <c r="R336" s="260"/>
    </row>
    <row r="337" spans="1:18" s="105" customFormat="1" x14ac:dyDescent="0.3">
      <c r="A337" s="258">
        <f>IF(F337="","", COUNTA($F$17:F337))</f>
        <v>243</v>
      </c>
      <c r="B337" s="106"/>
      <c r="C337" s="106"/>
      <c r="D337" s="107"/>
      <c r="E337" s="280" t="s">
        <v>242</v>
      </c>
      <c r="F337" s="273">
        <v>1</v>
      </c>
      <c r="G337" s="270">
        <v>0</v>
      </c>
      <c r="H337" s="265">
        <v>1</v>
      </c>
      <c r="I337" s="271" t="s">
        <v>72</v>
      </c>
      <c r="J337" s="276" t="s">
        <v>90</v>
      </c>
      <c r="K337" s="276" t="s">
        <v>90</v>
      </c>
      <c r="L337" s="277">
        <v>0</v>
      </c>
      <c r="M337" s="252">
        <v>0</v>
      </c>
      <c r="N337" s="252">
        <v>0</v>
      </c>
      <c r="O337" s="252">
        <f>H337*M337</f>
        <v>0</v>
      </c>
      <c r="P337" s="252">
        <f>H337*N337</f>
        <v>0</v>
      </c>
      <c r="Q337" s="253">
        <f t="shared" ref="Q337" si="160">O337+P337</f>
        <v>0</v>
      </c>
      <c r="R337" s="259"/>
    </row>
    <row r="338" spans="1:18" x14ac:dyDescent="0.3">
      <c r="A338" s="74" t="str">
        <f>IF(F338="","", COUNTA($F$17:F338))</f>
        <v/>
      </c>
      <c r="B338" s="27"/>
      <c r="C338" s="27"/>
      <c r="D338" s="34"/>
      <c r="E338" s="31"/>
      <c r="F338" s="10"/>
      <c r="G338" s="10"/>
      <c r="H338" s="11"/>
      <c r="I338" s="10"/>
      <c r="J338" s="10"/>
      <c r="K338" s="252"/>
      <c r="L338" s="10"/>
      <c r="M338" s="12"/>
      <c r="N338" s="12"/>
      <c r="O338" s="12"/>
      <c r="P338" s="12"/>
      <c r="Q338" s="13"/>
      <c r="R338" s="80"/>
    </row>
    <row r="339" spans="1:18" ht="17.399999999999999" x14ac:dyDescent="0.3">
      <c r="A339" s="74" t="str">
        <f>IF(F339="","", COUNTA($F$17:F339))</f>
        <v/>
      </c>
      <c r="B339" s="14"/>
      <c r="C339" s="14"/>
      <c r="D339" s="15"/>
      <c r="E339" s="329" t="s">
        <v>22</v>
      </c>
      <c r="F339" s="16"/>
      <c r="G339" s="16"/>
      <c r="H339" s="17"/>
      <c r="I339" s="16"/>
      <c r="J339" s="16"/>
      <c r="K339" s="329">
        <f>SUM(K291:K338)</f>
        <v>0</v>
      </c>
      <c r="L339" s="16"/>
      <c r="M339" s="95"/>
      <c r="N339" s="95"/>
      <c r="O339" s="330">
        <f>SUM(O289:O338)</f>
        <v>0</v>
      </c>
      <c r="P339" s="330">
        <f>SUM(P289:P338)</f>
        <v>0</v>
      </c>
      <c r="Q339" s="96"/>
      <c r="R339" s="330">
        <f>SUM(Q289:Q338)</f>
        <v>0</v>
      </c>
    </row>
    <row r="340" spans="1:18" x14ac:dyDescent="0.3">
      <c r="A340" s="74" t="str">
        <f>IF(F340="","", COUNTA($F$17:F340))</f>
        <v/>
      </c>
      <c r="B340" s="20"/>
      <c r="C340" s="20"/>
      <c r="D340" s="21"/>
      <c r="E340" s="359"/>
      <c r="F340" s="359"/>
      <c r="G340" s="359"/>
      <c r="H340" s="359"/>
      <c r="I340" s="359"/>
      <c r="J340" s="359"/>
      <c r="K340" s="359"/>
      <c r="L340" s="359"/>
      <c r="M340" s="359"/>
      <c r="N340" s="359"/>
      <c r="O340" s="359"/>
      <c r="P340" s="359"/>
      <c r="Q340" s="359"/>
      <c r="R340" s="360"/>
    </row>
    <row r="341" spans="1:18" ht="17.399999999999999" x14ac:dyDescent="0.3">
      <c r="A341" s="2" t="str">
        <f>IF(F341="","", COUNTA($F$17:F341))</f>
        <v/>
      </c>
      <c r="B341" s="2"/>
      <c r="C341" s="2"/>
      <c r="D341" s="3">
        <v>60000</v>
      </c>
      <c r="E341" s="4" t="s">
        <v>23</v>
      </c>
      <c r="F341" s="4"/>
      <c r="G341" s="4"/>
      <c r="H341" s="4"/>
      <c r="I341" s="5"/>
      <c r="J341" s="5"/>
      <c r="K341" s="251"/>
      <c r="L341" s="5"/>
      <c r="M341" s="5"/>
      <c r="N341" s="5"/>
      <c r="O341" s="5"/>
      <c r="P341" s="5"/>
      <c r="Q341" s="6"/>
      <c r="R341" s="73"/>
    </row>
    <row r="342" spans="1:18" x14ac:dyDescent="0.3">
      <c r="A342" s="74"/>
      <c r="B342" s="29"/>
      <c r="C342" s="29"/>
      <c r="D342" s="33"/>
      <c r="E342" s="268" t="s">
        <v>243</v>
      </c>
      <c r="F342" s="254"/>
      <c r="G342" s="254"/>
      <c r="H342" s="266"/>
      <c r="I342" s="254"/>
      <c r="J342" s="254"/>
      <c r="K342" s="255"/>
      <c r="L342" s="254"/>
      <c r="M342" s="255"/>
      <c r="N342" s="255"/>
      <c r="O342" s="255"/>
      <c r="P342" s="255"/>
      <c r="Q342" s="256"/>
      <c r="R342" s="260"/>
    </row>
    <row r="343" spans="1:18" s="97" customFormat="1" x14ac:dyDescent="0.3">
      <c r="A343" s="258">
        <f>IF(F343="","", COUNTA($F$17:F343))</f>
        <v>244</v>
      </c>
      <c r="B343" s="29"/>
      <c r="C343" s="29"/>
      <c r="D343" s="98"/>
      <c r="E343" s="279" t="s">
        <v>244</v>
      </c>
      <c r="F343" s="273">
        <v>175</v>
      </c>
      <c r="G343" s="270">
        <v>0</v>
      </c>
      <c r="H343" s="265">
        <f>F343+G343*F343</f>
        <v>175</v>
      </c>
      <c r="I343" s="264" t="s">
        <v>105</v>
      </c>
      <c r="J343" s="276" t="s">
        <v>90</v>
      </c>
      <c r="K343" s="276" t="s">
        <v>90</v>
      </c>
      <c r="L343" s="277">
        <v>0</v>
      </c>
      <c r="M343" s="252">
        <v>0</v>
      </c>
      <c r="N343" s="252">
        <v>0</v>
      </c>
      <c r="O343" s="252">
        <f>H343*M343</f>
        <v>0</v>
      </c>
      <c r="P343" s="252">
        <f>H343*N343</f>
        <v>0</v>
      </c>
      <c r="Q343" s="253">
        <f>O343+P343</f>
        <v>0</v>
      </c>
      <c r="R343" s="259"/>
    </row>
    <row r="344" spans="1:18" s="97" customFormat="1" x14ac:dyDescent="0.3">
      <c r="A344" s="258">
        <f>IF(F344="","", COUNTA($F$17:F344))</f>
        <v>245</v>
      </c>
      <c r="B344" s="29"/>
      <c r="C344" s="29"/>
      <c r="D344" s="98"/>
      <c r="E344" s="279" t="s">
        <v>245</v>
      </c>
      <c r="F344" s="273">
        <v>113</v>
      </c>
      <c r="G344" s="270">
        <v>0</v>
      </c>
      <c r="H344" s="265">
        <f>F344+G344*F344</f>
        <v>113</v>
      </c>
      <c r="I344" s="264" t="s">
        <v>105</v>
      </c>
      <c r="J344" s="276" t="s">
        <v>90</v>
      </c>
      <c r="K344" s="276" t="s">
        <v>90</v>
      </c>
      <c r="L344" s="277">
        <v>0</v>
      </c>
      <c r="M344" s="252">
        <v>0</v>
      </c>
      <c r="N344" s="252">
        <v>0</v>
      </c>
      <c r="O344" s="252">
        <f>H344*M344</f>
        <v>0</v>
      </c>
      <c r="P344" s="252">
        <f>H344*N344</f>
        <v>0</v>
      </c>
      <c r="Q344" s="253">
        <f>O344+P344</f>
        <v>0</v>
      </c>
      <c r="R344" s="259"/>
    </row>
    <row r="345" spans="1:18" s="97" customFormat="1" x14ac:dyDescent="0.3">
      <c r="A345" s="99"/>
      <c r="B345" s="29"/>
      <c r="C345" s="29"/>
      <c r="D345" s="98"/>
      <c r="E345" s="331" t="s">
        <v>246</v>
      </c>
      <c r="F345" s="254"/>
      <c r="G345" s="254"/>
      <c r="H345" s="266"/>
      <c r="I345" s="254"/>
      <c r="J345" s="254"/>
      <c r="K345" s="255"/>
      <c r="L345" s="254"/>
      <c r="M345" s="255"/>
      <c r="N345" s="255"/>
      <c r="O345" s="255"/>
      <c r="P345" s="255"/>
      <c r="Q345" s="256"/>
      <c r="R345" s="260"/>
    </row>
    <row r="346" spans="1:18" s="97" customFormat="1" x14ac:dyDescent="0.3">
      <c r="A346" s="99"/>
      <c r="B346" s="29"/>
      <c r="C346" s="29"/>
      <c r="D346" s="98"/>
      <c r="E346" s="268" t="s">
        <v>247</v>
      </c>
      <c r="F346" s="254"/>
      <c r="G346" s="254"/>
      <c r="H346" s="266"/>
      <c r="I346" s="254"/>
      <c r="J346" s="254"/>
      <c r="K346" s="255"/>
      <c r="L346" s="254"/>
      <c r="M346" s="255"/>
      <c r="N346" s="255"/>
      <c r="O346" s="255"/>
      <c r="P346" s="255"/>
      <c r="Q346" s="256"/>
      <c r="R346" s="260"/>
    </row>
    <row r="347" spans="1:18" s="97" customFormat="1" x14ac:dyDescent="0.3">
      <c r="A347" s="258">
        <f>IF(F347="","", COUNTA($F$17:F347))</f>
        <v>246</v>
      </c>
      <c r="B347" s="29"/>
      <c r="C347" s="29"/>
      <c r="D347" s="98"/>
      <c r="E347" s="279" t="s">
        <v>248</v>
      </c>
      <c r="F347" s="273">
        <v>17</v>
      </c>
      <c r="G347" s="270">
        <v>0</v>
      </c>
      <c r="H347" s="265">
        <f>F347+G347*F347</f>
        <v>17</v>
      </c>
      <c r="I347" s="264" t="s">
        <v>105</v>
      </c>
      <c r="J347" s="276" t="s">
        <v>90</v>
      </c>
      <c r="K347" s="276" t="s">
        <v>90</v>
      </c>
      <c r="L347" s="277">
        <v>0</v>
      </c>
      <c r="M347" s="252">
        <v>0</v>
      </c>
      <c r="N347" s="252">
        <v>0</v>
      </c>
      <c r="O347" s="252">
        <f>H347*M347</f>
        <v>0</v>
      </c>
      <c r="P347" s="252">
        <f>H347*N347</f>
        <v>0</v>
      </c>
      <c r="Q347" s="253">
        <f>O347+P347</f>
        <v>0</v>
      </c>
      <c r="R347" s="259"/>
    </row>
    <row r="348" spans="1:18" s="97" customFormat="1" x14ac:dyDescent="0.3">
      <c r="A348" s="258">
        <f>IF(F348="","", COUNTA($F$17:F348))</f>
        <v>247</v>
      </c>
      <c r="B348" s="29"/>
      <c r="C348" s="29"/>
      <c r="D348" s="98"/>
      <c r="E348" s="279" t="s">
        <v>249</v>
      </c>
      <c r="F348" s="273">
        <v>3</v>
      </c>
      <c r="G348" s="270">
        <v>0</v>
      </c>
      <c r="H348" s="265">
        <f t="shared" ref="H348:H359" si="161">F348+G348*F348</f>
        <v>3</v>
      </c>
      <c r="I348" s="264" t="s">
        <v>105</v>
      </c>
      <c r="J348" s="276" t="s">
        <v>90</v>
      </c>
      <c r="K348" s="276" t="s">
        <v>90</v>
      </c>
      <c r="L348" s="277">
        <v>0</v>
      </c>
      <c r="M348" s="252">
        <v>0</v>
      </c>
      <c r="N348" s="252">
        <v>0</v>
      </c>
      <c r="O348" s="252">
        <f t="shared" ref="O348:O359" si="162">H348*M348</f>
        <v>0</v>
      </c>
      <c r="P348" s="252">
        <f t="shared" ref="P348:P359" si="163">H348*N348</f>
        <v>0</v>
      </c>
      <c r="Q348" s="253">
        <f t="shared" ref="Q348:Q359" si="164">O348+P348</f>
        <v>0</v>
      </c>
      <c r="R348" s="259"/>
    </row>
    <row r="349" spans="1:18" s="97" customFormat="1" x14ac:dyDescent="0.3">
      <c r="A349" s="258">
        <f>IF(F349="","", COUNTA($F$17:F349))</f>
        <v>248</v>
      </c>
      <c r="B349" s="29"/>
      <c r="C349" s="29"/>
      <c r="D349" s="98"/>
      <c r="E349" s="279" t="s">
        <v>250</v>
      </c>
      <c r="F349" s="273">
        <v>14</v>
      </c>
      <c r="G349" s="270">
        <v>0</v>
      </c>
      <c r="H349" s="265">
        <f t="shared" si="161"/>
        <v>14</v>
      </c>
      <c r="I349" s="264" t="s">
        <v>105</v>
      </c>
      <c r="J349" s="276" t="s">
        <v>90</v>
      </c>
      <c r="K349" s="276" t="s">
        <v>90</v>
      </c>
      <c r="L349" s="277">
        <v>0</v>
      </c>
      <c r="M349" s="252">
        <v>0</v>
      </c>
      <c r="N349" s="252">
        <v>0</v>
      </c>
      <c r="O349" s="252">
        <f t="shared" si="162"/>
        <v>0</v>
      </c>
      <c r="P349" s="252">
        <f t="shared" si="163"/>
        <v>0</v>
      </c>
      <c r="Q349" s="253">
        <f t="shared" si="164"/>
        <v>0</v>
      </c>
      <c r="R349" s="259"/>
    </row>
    <row r="350" spans="1:18" s="97" customFormat="1" x14ac:dyDescent="0.3">
      <c r="A350" s="258">
        <f>IF(F350="","", COUNTA($F$17:F350))</f>
        <v>249</v>
      </c>
      <c r="B350" s="29"/>
      <c r="C350" s="29"/>
      <c r="D350" s="98"/>
      <c r="E350" s="279" t="s">
        <v>251</v>
      </c>
      <c r="F350" s="273">
        <v>6</v>
      </c>
      <c r="G350" s="270">
        <v>0</v>
      </c>
      <c r="H350" s="265">
        <f t="shared" si="161"/>
        <v>6</v>
      </c>
      <c r="I350" s="264" t="s">
        <v>105</v>
      </c>
      <c r="J350" s="276" t="s">
        <v>90</v>
      </c>
      <c r="K350" s="276" t="s">
        <v>90</v>
      </c>
      <c r="L350" s="277">
        <v>0</v>
      </c>
      <c r="M350" s="252">
        <v>0</v>
      </c>
      <c r="N350" s="252">
        <v>0</v>
      </c>
      <c r="O350" s="252">
        <f t="shared" si="162"/>
        <v>0</v>
      </c>
      <c r="P350" s="252">
        <f t="shared" si="163"/>
        <v>0</v>
      </c>
      <c r="Q350" s="253">
        <f t="shared" si="164"/>
        <v>0</v>
      </c>
      <c r="R350" s="259"/>
    </row>
    <row r="351" spans="1:18" s="97" customFormat="1" x14ac:dyDescent="0.3">
      <c r="A351" s="258">
        <f>IF(F351="","", COUNTA($F$17:F351))</f>
        <v>250</v>
      </c>
      <c r="B351" s="29"/>
      <c r="C351" s="29"/>
      <c r="D351" s="98"/>
      <c r="E351" s="279" t="s">
        <v>252</v>
      </c>
      <c r="F351" s="273">
        <v>3</v>
      </c>
      <c r="G351" s="270">
        <v>0</v>
      </c>
      <c r="H351" s="265">
        <f t="shared" si="161"/>
        <v>3</v>
      </c>
      <c r="I351" s="264" t="s">
        <v>105</v>
      </c>
      <c r="J351" s="276" t="s">
        <v>90</v>
      </c>
      <c r="K351" s="276" t="s">
        <v>90</v>
      </c>
      <c r="L351" s="277">
        <v>0</v>
      </c>
      <c r="M351" s="252">
        <v>0</v>
      </c>
      <c r="N351" s="252">
        <v>0</v>
      </c>
      <c r="O351" s="252">
        <f t="shared" si="162"/>
        <v>0</v>
      </c>
      <c r="P351" s="252">
        <f t="shared" si="163"/>
        <v>0</v>
      </c>
      <c r="Q351" s="253">
        <f t="shared" si="164"/>
        <v>0</v>
      </c>
      <c r="R351" s="259"/>
    </row>
    <row r="352" spans="1:18" s="97" customFormat="1" x14ac:dyDescent="0.3">
      <c r="A352" s="258">
        <f>IF(F352="","", COUNTA($F$17:F352))</f>
        <v>251</v>
      </c>
      <c r="B352" s="29"/>
      <c r="C352" s="29"/>
      <c r="D352" s="98"/>
      <c r="E352" s="279" t="s">
        <v>253</v>
      </c>
      <c r="F352" s="273">
        <v>7</v>
      </c>
      <c r="G352" s="270">
        <v>0</v>
      </c>
      <c r="H352" s="265">
        <f t="shared" si="161"/>
        <v>7</v>
      </c>
      <c r="I352" s="264" t="s">
        <v>105</v>
      </c>
      <c r="J352" s="276" t="s">
        <v>90</v>
      </c>
      <c r="K352" s="276" t="s">
        <v>90</v>
      </c>
      <c r="L352" s="277">
        <v>0</v>
      </c>
      <c r="M352" s="252">
        <v>0</v>
      </c>
      <c r="N352" s="252">
        <v>0</v>
      </c>
      <c r="O352" s="252">
        <f t="shared" si="162"/>
        <v>0</v>
      </c>
      <c r="P352" s="252">
        <f t="shared" si="163"/>
        <v>0</v>
      </c>
      <c r="Q352" s="253">
        <f t="shared" si="164"/>
        <v>0</v>
      </c>
      <c r="R352" s="259"/>
    </row>
    <row r="353" spans="1:18" s="97" customFormat="1" x14ac:dyDescent="0.3">
      <c r="A353" s="258">
        <f>IF(F353="","", COUNTA($F$17:F353))</f>
        <v>252</v>
      </c>
      <c r="B353" s="29"/>
      <c r="C353" s="29"/>
      <c r="D353" s="98"/>
      <c r="E353" s="279" t="s">
        <v>254</v>
      </c>
      <c r="F353" s="273">
        <v>11</v>
      </c>
      <c r="G353" s="270">
        <v>0</v>
      </c>
      <c r="H353" s="265">
        <f t="shared" si="161"/>
        <v>11</v>
      </c>
      <c r="I353" s="264" t="s">
        <v>105</v>
      </c>
      <c r="J353" s="276" t="s">
        <v>90</v>
      </c>
      <c r="K353" s="276" t="s">
        <v>90</v>
      </c>
      <c r="L353" s="277">
        <v>0</v>
      </c>
      <c r="M353" s="252">
        <v>0</v>
      </c>
      <c r="N353" s="252">
        <v>0</v>
      </c>
      <c r="O353" s="252">
        <f t="shared" si="162"/>
        <v>0</v>
      </c>
      <c r="P353" s="252">
        <f t="shared" si="163"/>
        <v>0</v>
      </c>
      <c r="Q353" s="253">
        <f t="shared" si="164"/>
        <v>0</v>
      </c>
      <c r="R353" s="259"/>
    </row>
    <row r="354" spans="1:18" s="97" customFormat="1" x14ac:dyDescent="0.3">
      <c r="A354" s="258">
        <f>IF(F354="","", COUNTA($F$17:F354))</f>
        <v>253</v>
      </c>
      <c r="B354" s="29"/>
      <c r="C354" s="29"/>
      <c r="D354" s="98"/>
      <c r="E354" s="279" t="s">
        <v>255</v>
      </c>
      <c r="F354" s="273">
        <v>5</v>
      </c>
      <c r="G354" s="270">
        <v>0</v>
      </c>
      <c r="H354" s="265">
        <f t="shared" si="161"/>
        <v>5</v>
      </c>
      <c r="I354" s="264" t="s">
        <v>105</v>
      </c>
      <c r="J354" s="276" t="s">
        <v>90</v>
      </c>
      <c r="K354" s="276" t="s">
        <v>90</v>
      </c>
      <c r="L354" s="277">
        <v>0</v>
      </c>
      <c r="M354" s="252">
        <v>0</v>
      </c>
      <c r="N354" s="252">
        <v>0</v>
      </c>
      <c r="O354" s="252">
        <f t="shared" si="162"/>
        <v>0</v>
      </c>
      <c r="P354" s="252">
        <f t="shared" si="163"/>
        <v>0</v>
      </c>
      <c r="Q354" s="253">
        <f t="shared" si="164"/>
        <v>0</v>
      </c>
      <c r="R354" s="259"/>
    </row>
    <row r="355" spans="1:18" s="97" customFormat="1" x14ac:dyDescent="0.3">
      <c r="A355" s="258">
        <f>IF(F355="","", COUNTA($F$17:F355))</f>
        <v>254</v>
      </c>
      <c r="B355" s="29"/>
      <c r="C355" s="29"/>
      <c r="D355" s="98"/>
      <c r="E355" s="279" t="s">
        <v>256</v>
      </c>
      <c r="F355" s="273">
        <v>14</v>
      </c>
      <c r="G355" s="270">
        <v>0</v>
      </c>
      <c r="H355" s="265">
        <f t="shared" si="161"/>
        <v>14</v>
      </c>
      <c r="I355" s="264" t="s">
        <v>105</v>
      </c>
      <c r="J355" s="276" t="s">
        <v>90</v>
      </c>
      <c r="K355" s="276" t="s">
        <v>90</v>
      </c>
      <c r="L355" s="277">
        <v>0</v>
      </c>
      <c r="M355" s="252">
        <v>0</v>
      </c>
      <c r="N355" s="252">
        <v>0</v>
      </c>
      <c r="O355" s="252">
        <f t="shared" si="162"/>
        <v>0</v>
      </c>
      <c r="P355" s="252">
        <f t="shared" si="163"/>
        <v>0</v>
      </c>
      <c r="Q355" s="253">
        <f t="shared" si="164"/>
        <v>0</v>
      </c>
      <c r="R355" s="259"/>
    </row>
    <row r="356" spans="1:18" s="97" customFormat="1" x14ac:dyDescent="0.3">
      <c r="A356" s="258">
        <f>IF(F356="","", COUNTA($F$17:F356))</f>
        <v>255</v>
      </c>
      <c r="B356" s="29"/>
      <c r="C356" s="29"/>
      <c r="D356" s="98"/>
      <c r="E356" s="279" t="s">
        <v>257</v>
      </c>
      <c r="F356" s="273">
        <v>14</v>
      </c>
      <c r="G356" s="270">
        <v>0</v>
      </c>
      <c r="H356" s="265">
        <f t="shared" si="161"/>
        <v>14</v>
      </c>
      <c r="I356" s="264" t="s">
        <v>105</v>
      </c>
      <c r="J356" s="276" t="s">
        <v>90</v>
      </c>
      <c r="K356" s="276" t="s">
        <v>90</v>
      </c>
      <c r="L356" s="277">
        <v>0</v>
      </c>
      <c r="M356" s="252">
        <v>0</v>
      </c>
      <c r="N356" s="252">
        <v>0</v>
      </c>
      <c r="O356" s="252">
        <f t="shared" si="162"/>
        <v>0</v>
      </c>
      <c r="P356" s="252">
        <f t="shared" si="163"/>
        <v>0</v>
      </c>
      <c r="Q356" s="253">
        <f t="shared" si="164"/>
        <v>0</v>
      </c>
      <c r="R356" s="259"/>
    </row>
    <row r="357" spans="1:18" s="97" customFormat="1" x14ac:dyDescent="0.3">
      <c r="A357" s="258">
        <f>IF(F357="","", COUNTA($F$17:F357))</f>
        <v>256</v>
      </c>
      <c r="B357" s="29"/>
      <c r="C357" s="29"/>
      <c r="D357" s="98"/>
      <c r="E357" s="279" t="s">
        <v>258</v>
      </c>
      <c r="F357" s="273">
        <v>11</v>
      </c>
      <c r="G357" s="270">
        <v>0</v>
      </c>
      <c r="H357" s="265">
        <f t="shared" si="161"/>
        <v>11</v>
      </c>
      <c r="I357" s="264" t="s">
        <v>105</v>
      </c>
      <c r="J357" s="276" t="s">
        <v>90</v>
      </c>
      <c r="K357" s="276" t="s">
        <v>90</v>
      </c>
      <c r="L357" s="277">
        <v>0</v>
      </c>
      <c r="M357" s="252">
        <v>0</v>
      </c>
      <c r="N357" s="252">
        <v>0</v>
      </c>
      <c r="O357" s="252">
        <f t="shared" si="162"/>
        <v>0</v>
      </c>
      <c r="P357" s="252">
        <f t="shared" si="163"/>
        <v>0</v>
      </c>
      <c r="Q357" s="253">
        <f t="shared" si="164"/>
        <v>0</v>
      </c>
      <c r="R357" s="259"/>
    </row>
    <row r="358" spans="1:18" s="97" customFormat="1" x14ac:dyDescent="0.3">
      <c r="A358" s="258">
        <f>IF(F358="","", COUNTA($F$17:F358))</f>
        <v>257</v>
      </c>
      <c r="B358" s="29"/>
      <c r="C358" s="29"/>
      <c r="D358" s="98"/>
      <c r="E358" s="279" t="s">
        <v>259</v>
      </c>
      <c r="F358" s="273">
        <v>2</v>
      </c>
      <c r="G358" s="270">
        <v>0</v>
      </c>
      <c r="H358" s="265">
        <f t="shared" si="161"/>
        <v>2</v>
      </c>
      <c r="I358" s="264" t="s">
        <v>105</v>
      </c>
      <c r="J358" s="276" t="s">
        <v>90</v>
      </c>
      <c r="K358" s="276" t="s">
        <v>90</v>
      </c>
      <c r="L358" s="277">
        <v>0</v>
      </c>
      <c r="M358" s="252">
        <v>0</v>
      </c>
      <c r="N358" s="252">
        <v>0</v>
      </c>
      <c r="O358" s="252">
        <f t="shared" si="162"/>
        <v>0</v>
      </c>
      <c r="P358" s="252">
        <f t="shared" si="163"/>
        <v>0</v>
      </c>
      <c r="Q358" s="253">
        <f t="shared" si="164"/>
        <v>0</v>
      </c>
      <c r="R358" s="259"/>
    </row>
    <row r="359" spans="1:18" s="97" customFormat="1" x14ac:dyDescent="0.3">
      <c r="A359" s="258">
        <f>IF(F359="","", COUNTA($F$17:F359))</f>
        <v>258</v>
      </c>
      <c r="B359" s="29"/>
      <c r="C359" s="29"/>
      <c r="D359" s="98"/>
      <c r="E359" s="279" t="s">
        <v>260</v>
      </c>
      <c r="F359" s="273">
        <v>1</v>
      </c>
      <c r="G359" s="270">
        <v>0</v>
      </c>
      <c r="H359" s="265">
        <f t="shared" si="161"/>
        <v>1</v>
      </c>
      <c r="I359" s="264" t="s">
        <v>105</v>
      </c>
      <c r="J359" s="276" t="s">
        <v>90</v>
      </c>
      <c r="K359" s="276" t="s">
        <v>90</v>
      </c>
      <c r="L359" s="277">
        <v>0</v>
      </c>
      <c r="M359" s="252">
        <v>0</v>
      </c>
      <c r="N359" s="252">
        <v>0</v>
      </c>
      <c r="O359" s="252">
        <f t="shared" si="162"/>
        <v>0</v>
      </c>
      <c r="P359" s="252">
        <f t="shared" si="163"/>
        <v>0</v>
      </c>
      <c r="Q359" s="253">
        <f t="shared" si="164"/>
        <v>0</v>
      </c>
      <c r="R359" s="259"/>
    </row>
    <row r="360" spans="1:18" s="97" customFormat="1" x14ac:dyDescent="0.3">
      <c r="A360" s="99"/>
      <c r="B360" s="29"/>
      <c r="C360" s="29"/>
      <c r="D360" s="98"/>
      <c r="E360" s="268" t="s">
        <v>261</v>
      </c>
      <c r="F360" s="254"/>
      <c r="G360" s="254"/>
      <c r="H360" s="266"/>
      <c r="I360" s="254"/>
      <c r="J360" s="254"/>
      <c r="K360" s="255"/>
      <c r="L360" s="254"/>
      <c r="M360" s="255"/>
      <c r="N360" s="255"/>
      <c r="O360" s="255"/>
      <c r="P360" s="255"/>
      <c r="Q360" s="256"/>
      <c r="R360" s="260"/>
    </row>
    <row r="361" spans="1:18" s="97" customFormat="1" x14ac:dyDescent="0.3">
      <c r="A361" s="258">
        <f>IF(F361="","", COUNTA($F$17:F361))</f>
        <v>259</v>
      </c>
      <c r="B361" s="29"/>
      <c r="C361" s="29"/>
      <c r="D361" s="98"/>
      <c r="E361" s="279" t="s">
        <v>262</v>
      </c>
      <c r="F361" s="273">
        <v>15</v>
      </c>
      <c r="G361" s="270">
        <v>0</v>
      </c>
      <c r="H361" s="265">
        <f t="shared" ref="H361:H362" si="165">F361+G361*F361</f>
        <v>15</v>
      </c>
      <c r="I361" s="264" t="s">
        <v>105</v>
      </c>
      <c r="J361" s="276" t="s">
        <v>90</v>
      </c>
      <c r="K361" s="276" t="s">
        <v>90</v>
      </c>
      <c r="L361" s="277">
        <v>0</v>
      </c>
      <c r="M361" s="252">
        <v>0</v>
      </c>
      <c r="N361" s="252">
        <v>0</v>
      </c>
      <c r="O361" s="252">
        <f t="shared" ref="O361:O362" si="166">H361*M361</f>
        <v>0</v>
      </c>
      <c r="P361" s="252">
        <f t="shared" ref="P361:P362" si="167">H361*N361</f>
        <v>0</v>
      </c>
      <c r="Q361" s="253">
        <f t="shared" ref="Q361:Q362" si="168">O361+P361</f>
        <v>0</v>
      </c>
      <c r="R361" s="259"/>
    </row>
    <row r="362" spans="1:18" s="97" customFormat="1" x14ac:dyDescent="0.3">
      <c r="A362" s="258">
        <f>IF(F362="","", COUNTA($F$17:F362))</f>
        <v>260</v>
      </c>
      <c r="B362" s="29"/>
      <c r="C362" s="29"/>
      <c r="D362" s="98"/>
      <c r="E362" s="279" t="s">
        <v>263</v>
      </c>
      <c r="F362" s="273">
        <v>10</v>
      </c>
      <c r="G362" s="270">
        <v>0</v>
      </c>
      <c r="H362" s="265">
        <f t="shared" si="165"/>
        <v>10</v>
      </c>
      <c r="I362" s="264" t="s">
        <v>105</v>
      </c>
      <c r="J362" s="276" t="s">
        <v>90</v>
      </c>
      <c r="K362" s="276" t="s">
        <v>90</v>
      </c>
      <c r="L362" s="277">
        <v>0</v>
      </c>
      <c r="M362" s="252">
        <v>0</v>
      </c>
      <c r="N362" s="252">
        <v>0</v>
      </c>
      <c r="O362" s="252">
        <f t="shared" si="166"/>
        <v>0</v>
      </c>
      <c r="P362" s="252">
        <f t="shared" si="167"/>
        <v>0</v>
      </c>
      <c r="Q362" s="253">
        <f t="shared" si="168"/>
        <v>0</v>
      </c>
      <c r="R362" s="259"/>
    </row>
    <row r="363" spans="1:18" s="97" customFormat="1" x14ac:dyDescent="0.3">
      <c r="A363" s="99"/>
      <c r="B363" s="29"/>
      <c r="C363" s="29"/>
      <c r="D363" s="98"/>
      <c r="E363" s="268" t="s">
        <v>264</v>
      </c>
      <c r="F363" s="254"/>
      <c r="G363" s="254"/>
      <c r="H363" s="266"/>
      <c r="I363" s="254"/>
      <c r="J363" s="254"/>
      <c r="K363" s="255"/>
      <c r="L363" s="254"/>
      <c r="M363" s="255"/>
      <c r="N363" s="255"/>
      <c r="O363" s="255"/>
      <c r="P363" s="255"/>
      <c r="Q363" s="256"/>
      <c r="R363" s="260"/>
    </row>
    <row r="364" spans="1:18" s="97" customFormat="1" x14ac:dyDescent="0.3">
      <c r="A364" s="258">
        <f>IF(F364="","", COUNTA($F$17:F364))</f>
        <v>261</v>
      </c>
      <c r="B364" s="29"/>
      <c r="C364" s="29"/>
      <c r="D364" s="98"/>
      <c r="E364" s="279" t="s">
        <v>265</v>
      </c>
      <c r="F364" s="273">
        <v>1</v>
      </c>
      <c r="G364" s="270">
        <v>0</v>
      </c>
      <c r="H364" s="265">
        <f t="shared" ref="H364:H376" si="169">F364+G364*F364</f>
        <v>1</v>
      </c>
      <c r="I364" s="264" t="s">
        <v>105</v>
      </c>
      <c r="J364" s="276" t="s">
        <v>90</v>
      </c>
      <c r="K364" s="276" t="s">
        <v>90</v>
      </c>
      <c r="L364" s="277">
        <v>0</v>
      </c>
      <c r="M364" s="252">
        <v>0</v>
      </c>
      <c r="N364" s="252">
        <v>0</v>
      </c>
      <c r="O364" s="252">
        <f t="shared" ref="O364:O376" si="170">H364*M364</f>
        <v>0</v>
      </c>
      <c r="P364" s="252">
        <f t="shared" ref="P364:P376" si="171">H364*N364</f>
        <v>0</v>
      </c>
      <c r="Q364" s="253">
        <f t="shared" ref="Q364:Q376" si="172">O364+P364</f>
        <v>0</v>
      </c>
      <c r="R364" s="259"/>
    </row>
    <row r="365" spans="1:18" s="97" customFormat="1" x14ac:dyDescent="0.3">
      <c r="A365" s="258">
        <f>IF(F365="","", COUNTA($F$17:F365))</f>
        <v>262</v>
      </c>
      <c r="B365" s="29"/>
      <c r="C365" s="29"/>
      <c r="D365" s="98"/>
      <c r="E365" s="279" t="s">
        <v>266</v>
      </c>
      <c r="F365" s="273">
        <v>1</v>
      </c>
      <c r="G365" s="270">
        <v>0</v>
      </c>
      <c r="H365" s="265">
        <f t="shared" si="169"/>
        <v>1</v>
      </c>
      <c r="I365" s="264" t="s">
        <v>105</v>
      </c>
      <c r="J365" s="276" t="s">
        <v>90</v>
      </c>
      <c r="K365" s="276" t="s">
        <v>90</v>
      </c>
      <c r="L365" s="277">
        <v>0</v>
      </c>
      <c r="M365" s="252">
        <v>0</v>
      </c>
      <c r="N365" s="252">
        <v>0</v>
      </c>
      <c r="O365" s="252">
        <f t="shared" si="170"/>
        <v>0</v>
      </c>
      <c r="P365" s="252">
        <f t="shared" si="171"/>
        <v>0</v>
      </c>
      <c r="Q365" s="253">
        <f t="shared" si="172"/>
        <v>0</v>
      </c>
      <c r="R365" s="259"/>
    </row>
    <row r="366" spans="1:18" s="97" customFormat="1" x14ac:dyDescent="0.3">
      <c r="A366" s="258">
        <f>IF(F366="","", COUNTA($F$17:F366))</f>
        <v>263</v>
      </c>
      <c r="B366" s="29"/>
      <c r="C366" s="29"/>
      <c r="D366" s="98"/>
      <c r="E366" s="279" t="s">
        <v>267</v>
      </c>
      <c r="F366" s="273">
        <v>1</v>
      </c>
      <c r="G366" s="270">
        <v>0</v>
      </c>
      <c r="H366" s="265">
        <f t="shared" si="169"/>
        <v>1</v>
      </c>
      <c r="I366" s="264" t="s">
        <v>105</v>
      </c>
      <c r="J366" s="276" t="s">
        <v>90</v>
      </c>
      <c r="K366" s="276" t="s">
        <v>90</v>
      </c>
      <c r="L366" s="277">
        <v>0</v>
      </c>
      <c r="M366" s="252">
        <v>0</v>
      </c>
      <c r="N366" s="252">
        <v>0</v>
      </c>
      <c r="O366" s="252">
        <f t="shared" si="170"/>
        <v>0</v>
      </c>
      <c r="P366" s="252">
        <f t="shared" si="171"/>
        <v>0</v>
      </c>
      <c r="Q366" s="253">
        <f t="shared" si="172"/>
        <v>0</v>
      </c>
      <c r="R366" s="259"/>
    </row>
    <row r="367" spans="1:18" s="97" customFormat="1" x14ac:dyDescent="0.3">
      <c r="A367" s="258">
        <f>IF(F367="","", COUNTA($F$17:F367))</f>
        <v>264</v>
      </c>
      <c r="B367" s="29"/>
      <c r="C367" s="29"/>
      <c r="D367" s="98"/>
      <c r="E367" s="279" t="s">
        <v>268</v>
      </c>
      <c r="F367" s="273">
        <v>1</v>
      </c>
      <c r="G367" s="270">
        <v>0</v>
      </c>
      <c r="H367" s="265">
        <f t="shared" si="169"/>
        <v>1</v>
      </c>
      <c r="I367" s="264" t="s">
        <v>105</v>
      </c>
      <c r="J367" s="276" t="s">
        <v>90</v>
      </c>
      <c r="K367" s="276" t="s">
        <v>90</v>
      </c>
      <c r="L367" s="277">
        <v>0</v>
      </c>
      <c r="M367" s="252">
        <v>0</v>
      </c>
      <c r="N367" s="252">
        <v>0</v>
      </c>
      <c r="O367" s="252">
        <f t="shared" si="170"/>
        <v>0</v>
      </c>
      <c r="P367" s="252">
        <f t="shared" si="171"/>
        <v>0</v>
      </c>
      <c r="Q367" s="253">
        <f t="shared" si="172"/>
        <v>0</v>
      </c>
      <c r="R367" s="259"/>
    </row>
    <row r="368" spans="1:18" s="97" customFormat="1" x14ac:dyDescent="0.3">
      <c r="A368" s="258">
        <f>IF(F368="","", COUNTA($F$17:F368))</f>
        <v>265</v>
      </c>
      <c r="B368" s="29"/>
      <c r="C368" s="29"/>
      <c r="D368" s="98"/>
      <c r="E368" s="279" t="s">
        <v>269</v>
      </c>
      <c r="F368" s="273">
        <v>1</v>
      </c>
      <c r="G368" s="270">
        <v>0</v>
      </c>
      <c r="H368" s="265">
        <f t="shared" si="169"/>
        <v>1</v>
      </c>
      <c r="I368" s="264" t="s">
        <v>105</v>
      </c>
      <c r="J368" s="276" t="s">
        <v>90</v>
      </c>
      <c r="K368" s="276" t="s">
        <v>90</v>
      </c>
      <c r="L368" s="277">
        <v>0</v>
      </c>
      <c r="M368" s="252">
        <v>0</v>
      </c>
      <c r="N368" s="252">
        <v>0</v>
      </c>
      <c r="O368" s="252">
        <f t="shared" si="170"/>
        <v>0</v>
      </c>
      <c r="P368" s="252">
        <f t="shared" si="171"/>
        <v>0</v>
      </c>
      <c r="Q368" s="253">
        <f t="shared" si="172"/>
        <v>0</v>
      </c>
      <c r="R368" s="259"/>
    </row>
    <row r="369" spans="1:18" s="97" customFormat="1" x14ac:dyDescent="0.3">
      <c r="A369" s="258">
        <f>IF(F369="","", COUNTA($F$17:F369))</f>
        <v>266</v>
      </c>
      <c r="B369" s="29"/>
      <c r="C369" s="29"/>
      <c r="D369" s="98"/>
      <c r="E369" s="279" t="s">
        <v>270</v>
      </c>
      <c r="F369" s="273">
        <v>1</v>
      </c>
      <c r="G369" s="270">
        <v>0</v>
      </c>
      <c r="H369" s="265">
        <f t="shared" si="169"/>
        <v>1</v>
      </c>
      <c r="I369" s="264" t="s">
        <v>105</v>
      </c>
      <c r="J369" s="276" t="s">
        <v>90</v>
      </c>
      <c r="K369" s="276" t="s">
        <v>90</v>
      </c>
      <c r="L369" s="277">
        <v>0</v>
      </c>
      <c r="M369" s="252">
        <v>0</v>
      </c>
      <c r="N369" s="252">
        <v>0</v>
      </c>
      <c r="O369" s="252">
        <f t="shared" si="170"/>
        <v>0</v>
      </c>
      <c r="P369" s="252">
        <f t="shared" si="171"/>
        <v>0</v>
      </c>
      <c r="Q369" s="253">
        <f t="shared" si="172"/>
        <v>0</v>
      </c>
      <c r="R369" s="259"/>
    </row>
    <row r="370" spans="1:18" s="97" customFormat="1" x14ac:dyDescent="0.3">
      <c r="A370" s="258">
        <f>IF(F370="","", COUNTA($F$17:F370))</f>
        <v>267</v>
      </c>
      <c r="B370" s="29"/>
      <c r="C370" s="29"/>
      <c r="D370" s="98"/>
      <c r="E370" s="279" t="s">
        <v>271</v>
      </c>
      <c r="F370" s="273">
        <v>2</v>
      </c>
      <c r="G370" s="270">
        <v>0</v>
      </c>
      <c r="H370" s="265">
        <f t="shared" si="169"/>
        <v>2</v>
      </c>
      <c r="I370" s="264" t="s">
        <v>105</v>
      </c>
      <c r="J370" s="276" t="s">
        <v>90</v>
      </c>
      <c r="K370" s="276" t="s">
        <v>90</v>
      </c>
      <c r="L370" s="277">
        <v>0</v>
      </c>
      <c r="M370" s="252">
        <v>0</v>
      </c>
      <c r="N370" s="252">
        <v>0</v>
      </c>
      <c r="O370" s="252">
        <f t="shared" si="170"/>
        <v>0</v>
      </c>
      <c r="P370" s="252">
        <f t="shared" si="171"/>
        <v>0</v>
      </c>
      <c r="Q370" s="253">
        <f t="shared" si="172"/>
        <v>0</v>
      </c>
      <c r="R370" s="259"/>
    </row>
    <row r="371" spans="1:18" s="97" customFormat="1" x14ac:dyDescent="0.3">
      <c r="A371" s="258">
        <f>IF(F371="","", COUNTA($F$17:F371))</f>
        <v>268</v>
      </c>
      <c r="B371" s="29"/>
      <c r="C371" s="29"/>
      <c r="D371" s="98"/>
      <c r="E371" s="279" t="s">
        <v>270</v>
      </c>
      <c r="F371" s="273">
        <v>1</v>
      </c>
      <c r="G371" s="270">
        <v>0</v>
      </c>
      <c r="H371" s="265">
        <f t="shared" si="169"/>
        <v>1</v>
      </c>
      <c r="I371" s="264" t="s">
        <v>105</v>
      </c>
      <c r="J371" s="276" t="s">
        <v>90</v>
      </c>
      <c r="K371" s="276" t="s">
        <v>90</v>
      </c>
      <c r="L371" s="277">
        <v>0</v>
      </c>
      <c r="M371" s="252">
        <v>0</v>
      </c>
      <c r="N371" s="252">
        <v>0</v>
      </c>
      <c r="O371" s="252">
        <f t="shared" si="170"/>
        <v>0</v>
      </c>
      <c r="P371" s="252">
        <f t="shared" si="171"/>
        <v>0</v>
      </c>
      <c r="Q371" s="253">
        <f t="shared" si="172"/>
        <v>0</v>
      </c>
      <c r="R371" s="259"/>
    </row>
    <row r="372" spans="1:18" s="97" customFormat="1" x14ac:dyDescent="0.3">
      <c r="A372" s="258">
        <f>IF(F372="","", COUNTA($F$17:F372))</f>
        <v>269</v>
      </c>
      <c r="B372" s="29"/>
      <c r="C372" s="29"/>
      <c r="D372" s="98"/>
      <c r="E372" s="279" t="s">
        <v>272</v>
      </c>
      <c r="F372" s="273">
        <v>1</v>
      </c>
      <c r="G372" s="270">
        <v>0</v>
      </c>
      <c r="H372" s="265">
        <f t="shared" si="169"/>
        <v>1</v>
      </c>
      <c r="I372" s="264" t="s">
        <v>105</v>
      </c>
      <c r="J372" s="276" t="s">
        <v>90</v>
      </c>
      <c r="K372" s="276" t="s">
        <v>90</v>
      </c>
      <c r="L372" s="277">
        <v>0</v>
      </c>
      <c r="M372" s="252">
        <v>0</v>
      </c>
      <c r="N372" s="252">
        <v>0</v>
      </c>
      <c r="O372" s="252">
        <f t="shared" si="170"/>
        <v>0</v>
      </c>
      <c r="P372" s="252">
        <f t="shared" si="171"/>
        <v>0</v>
      </c>
      <c r="Q372" s="253">
        <f t="shared" si="172"/>
        <v>0</v>
      </c>
      <c r="R372" s="259"/>
    </row>
    <row r="373" spans="1:18" s="97" customFormat="1" x14ac:dyDescent="0.3">
      <c r="A373" s="258">
        <f>IF(F373="","", COUNTA($F$17:F373))</f>
        <v>270</v>
      </c>
      <c r="B373" s="29"/>
      <c r="C373" s="29"/>
      <c r="D373" s="98"/>
      <c r="E373" s="279" t="s">
        <v>273</v>
      </c>
      <c r="F373" s="273">
        <v>1</v>
      </c>
      <c r="G373" s="270">
        <v>0</v>
      </c>
      <c r="H373" s="265">
        <f t="shared" si="169"/>
        <v>1</v>
      </c>
      <c r="I373" s="264" t="s">
        <v>105</v>
      </c>
      <c r="J373" s="276" t="s">
        <v>90</v>
      </c>
      <c r="K373" s="276" t="s">
        <v>90</v>
      </c>
      <c r="L373" s="277">
        <v>0</v>
      </c>
      <c r="M373" s="252">
        <v>0</v>
      </c>
      <c r="N373" s="252">
        <v>0</v>
      </c>
      <c r="O373" s="252">
        <f t="shared" si="170"/>
        <v>0</v>
      </c>
      <c r="P373" s="252">
        <f t="shared" si="171"/>
        <v>0</v>
      </c>
      <c r="Q373" s="253">
        <f t="shared" si="172"/>
        <v>0</v>
      </c>
      <c r="R373" s="259"/>
    </row>
    <row r="374" spans="1:18" s="97" customFormat="1" x14ac:dyDescent="0.3">
      <c r="A374" s="258">
        <f>IF(F374="","", COUNTA($F$17:F374))</f>
        <v>271</v>
      </c>
      <c r="B374" s="29"/>
      <c r="C374" s="29"/>
      <c r="D374" s="98"/>
      <c r="E374" s="279" t="s">
        <v>274</v>
      </c>
      <c r="F374" s="273">
        <v>1</v>
      </c>
      <c r="G374" s="270">
        <v>0</v>
      </c>
      <c r="H374" s="265">
        <f t="shared" si="169"/>
        <v>1</v>
      </c>
      <c r="I374" s="264" t="s">
        <v>105</v>
      </c>
      <c r="J374" s="276" t="s">
        <v>90</v>
      </c>
      <c r="K374" s="276" t="s">
        <v>90</v>
      </c>
      <c r="L374" s="277">
        <v>0</v>
      </c>
      <c r="M374" s="252">
        <v>0</v>
      </c>
      <c r="N374" s="252">
        <v>0</v>
      </c>
      <c r="O374" s="252">
        <f t="shared" si="170"/>
        <v>0</v>
      </c>
      <c r="P374" s="252">
        <f t="shared" si="171"/>
        <v>0</v>
      </c>
      <c r="Q374" s="253">
        <f t="shared" si="172"/>
        <v>0</v>
      </c>
      <c r="R374" s="259"/>
    </row>
    <row r="375" spans="1:18" s="97" customFormat="1" x14ac:dyDescent="0.3">
      <c r="A375" s="258">
        <f>IF(F375="","", COUNTA($F$17:F375))</f>
        <v>272</v>
      </c>
      <c r="B375" s="29"/>
      <c r="C375" s="29"/>
      <c r="D375" s="98"/>
      <c r="E375" s="279" t="s">
        <v>275</v>
      </c>
      <c r="F375" s="273">
        <v>1</v>
      </c>
      <c r="G375" s="270">
        <v>0</v>
      </c>
      <c r="H375" s="265">
        <f t="shared" si="169"/>
        <v>1</v>
      </c>
      <c r="I375" s="264" t="s">
        <v>105</v>
      </c>
      <c r="J375" s="276" t="s">
        <v>90</v>
      </c>
      <c r="K375" s="276" t="s">
        <v>90</v>
      </c>
      <c r="L375" s="277">
        <v>0</v>
      </c>
      <c r="M375" s="252">
        <v>0</v>
      </c>
      <c r="N375" s="252">
        <v>0</v>
      </c>
      <c r="O375" s="252">
        <f t="shared" si="170"/>
        <v>0</v>
      </c>
      <c r="P375" s="252">
        <f t="shared" si="171"/>
        <v>0</v>
      </c>
      <c r="Q375" s="253">
        <f t="shared" si="172"/>
        <v>0</v>
      </c>
      <c r="R375" s="259"/>
    </row>
    <row r="376" spans="1:18" s="97" customFormat="1" x14ac:dyDescent="0.3">
      <c r="A376" s="258">
        <f>IF(F376="","", COUNTA($F$17:F376))</f>
        <v>273</v>
      </c>
      <c r="B376" s="29"/>
      <c r="C376" s="29"/>
      <c r="D376" s="98"/>
      <c r="E376" s="279" t="s">
        <v>276</v>
      </c>
      <c r="F376" s="273">
        <v>1</v>
      </c>
      <c r="G376" s="270">
        <v>0</v>
      </c>
      <c r="H376" s="265">
        <f t="shared" si="169"/>
        <v>1</v>
      </c>
      <c r="I376" s="264" t="s">
        <v>105</v>
      </c>
      <c r="J376" s="276" t="s">
        <v>90</v>
      </c>
      <c r="K376" s="276" t="s">
        <v>90</v>
      </c>
      <c r="L376" s="277">
        <v>0</v>
      </c>
      <c r="M376" s="252">
        <v>0</v>
      </c>
      <c r="N376" s="252">
        <v>0</v>
      </c>
      <c r="O376" s="252">
        <f t="shared" si="170"/>
        <v>0</v>
      </c>
      <c r="P376" s="252">
        <f t="shared" si="171"/>
        <v>0</v>
      </c>
      <c r="Q376" s="253">
        <f t="shared" si="172"/>
        <v>0</v>
      </c>
      <c r="R376" s="259"/>
    </row>
    <row r="377" spans="1:18" s="97" customFormat="1" x14ac:dyDescent="0.3">
      <c r="A377" s="99"/>
      <c r="B377" s="29"/>
      <c r="C377" s="29"/>
      <c r="D377" s="98"/>
      <c r="E377" s="268" t="s">
        <v>277</v>
      </c>
      <c r="F377" s="254"/>
      <c r="G377" s="254"/>
      <c r="H377" s="266"/>
      <c r="I377" s="254"/>
      <c r="J377" s="254"/>
      <c r="K377" s="255"/>
      <c r="L377" s="254"/>
      <c r="M377" s="255"/>
      <c r="N377" s="255"/>
      <c r="O377" s="255"/>
      <c r="P377" s="255"/>
      <c r="Q377" s="256"/>
      <c r="R377" s="260"/>
    </row>
    <row r="378" spans="1:18" s="97" customFormat="1" x14ac:dyDescent="0.3">
      <c r="A378" s="258">
        <f>IF(F378="","", COUNTA($F$17:F378))</f>
        <v>274</v>
      </c>
      <c r="B378" s="29"/>
      <c r="C378" s="29"/>
      <c r="D378" s="98"/>
      <c r="E378" s="279" t="s">
        <v>278</v>
      </c>
      <c r="F378" s="273">
        <v>1</v>
      </c>
      <c r="G378" s="270">
        <v>0</v>
      </c>
      <c r="H378" s="265">
        <f t="shared" ref="H378:H379" si="173">F378+G378*F378</f>
        <v>1</v>
      </c>
      <c r="I378" s="264" t="s">
        <v>105</v>
      </c>
      <c r="J378" s="276" t="s">
        <v>90</v>
      </c>
      <c r="K378" s="276" t="s">
        <v>90</v>
      </c>
      <c r="L378" s="277">
        <v>0</v>
      </c>
      <c r="M378" s="252">
        <v>0</v>
      </c>
      <c r="N378" s="252">
        <v>0</v>
      </c>
      <c r="O378" s="252">
        <f t="shared" ref="O378:O379" si="174">H378*M378</f>
        <v>0</v>
      </c>
      <c r="P378" s="252">
        <f t="shared" ref="P378:P379" si="175">H378*N378</f>
        <v>0</v>
      </c>
      <c r="Q378" s="253">
        <f t="shared" ref="Q378:Q379" si="176">O378+P378</f>
        <v>0</v>
      </c>
      <c r="R378" s="259"/>
    </row>
    <row r="379" spans="1:18" s="97" customFormat="1" x14ac:dyDescent="0.3">
      <c r="A379" s="258">
        <f>IF(F379="","", COUNTA($F$17:F379))</f>
        <v>275</v>
      </c>
      <c r="B379" s="29"/>
      <c r="C379" s="29"/>
      <c r="D379" s="98"/>
      <c r="E379" s="279" t="s">
        <v>279</v>
      </c>
      <c r="F379" s="273">
        <v>1</v>
      </c>
      <c r="G379" s="270">
        <v>0</v>
      </c>
      <c r="H379" s="265">
        <f t="shared" si="173"/>
        <v>1</v>
      </c>
      <c r="I379" s="264" t="s">
        <v>105</v>
      </c>
      <c r="J379" s="276" t="s">
        <v>90</v>
      </c>
      <c r="K379" s="276" t="s">
        <v>90</v>
      </c>
      <c r="L379" s="277">
        <v>0</v>
      </c>
      <c r="M379" s="252">
        <v>0</v>
      </c>
      <c r="N379" s="252">
        <v>0</v>
      </c>
      <c r="O379" s="252">
        <f t="shared" si="174"/>
        <v>0</v>
      </c>
      <c r="P379" s="252">
        <f t="shared" si="175"/>
        <v>0</v>
      </c>
      <c r="Q379" s="253">
        <f t="shared" si="176"/>
        <v>0</v>
      </c>
      <c r="R379" s="259"/>
    </row>
    <row r="380" spans="1:18" s="97" customFormat="1" x14ac:dyDescent="0.3">
      <c r="A380" s="99"/>
      <c r="B380" s="29"/>
      <c r="C380" s="29"/>
      <c r="D380" s="98"/>
      <c r="E380" s="268" t="s">
        <v>280</v>
      </c>
      <c r="F380" s="254"/>
      <c r="G380" s="254"/>
      <c r="H380" s="266"/>
      <c r="I380" s="254"/>
      <c r="J380" s="254"/>
      <c r="K380" s="255"/>
      <c r="L380" s="254"/>
      <c r="M380" s="255"/>
      <c r="N380" s="255"/>
      <c r="O380" s="255"/>
      <c r="P380" s="255"/>
      <c r="Q380" s="256"/>
      <c r="R380" s="260"/>
    </row>
    <row r="381" spans="1:18" s="97" customFormat="1" x14ac:dyDescent="0.3">
      <c r="A381" s="258">
        <f>IF(F381="","", COUNTA($F$17:F381))</f>
        <v>276</v>
      </c>
      <c r="B381" s="29"/>
      <c r="C381" s="29"/>
      <c r="D381" s="98"/>
      <c r="E381" s="279" t="s">
        <v>281</v>
      </c>
      <c r="F381" s="273">
        <v>2</v>
      </c>
      <c r="G381" s="270">
        <v>0</v>
      </c>
      <c r="H381" s="265">
        <f t="shared" ref="H381:H388" si="177">F381+G381*F381</f>
        <v>2</v>
      </c>
      <c r="I381" s="264" t="s">
        <v>105</v>
      </c>
      <c r="J381" s="276" t="s">
        <v>90</v>
      </c>
      <c r="K381" s="276" t="s">
        <v>90</v>
      </c>
      <c r="L381" s="277">
        <v>0</v>
      </c>
      <c r="M381" s="252">
        <v>0</v>
      </c>
      <c r="N381" s="252">
        <v>0</v>
      </c>
      <c r="O381" s="252">
        <f t="shared" ref="O381:O388" si="178">H381*M381</f>
        <v>0</v>
      </c>
      <c r="P381" s="252">
        <f t="shared" ref="P381:P388" si="179">H381*N381</f>
        <v>0</v>
      </c>
      <c r="Q381" s="253">
        <f t="shared" ref="Q381:Q388" si="180">O381+P381</f>
        <v>0</v>
      </c>
      <c r="R381" s="259"/>
    </row>
    <row r="382" spans="1:18" s="97" customFormat="1" x14ac:dyDescent="0.3">
      <c r="A382" s="258">
        <f>IF(F382="","", COUNTA($F$17:F382))</f>
        <v>277</v>
      </c>
      <c r="B382" s="29"/>
      <c r="C382" s="29"/>
      <c r="D382" s="98"/>
      <c r="E382" s="279" t="s">
        <v>282</v>
      </c>
      <c r="F382" s="273">
        <v>1</v>
      </c>
      <c r="G382" s="270">
        <v>0</v>
      </c>
      <c r="H382" s="265">
        <f t="shared" si="177"/>
        <v>1</v>
      </c>
      <c r="I382" s="264" t="s">
        <v>105</v>
      </c>
      <c r="J382" s="276" t="s">
        <v>90</v>
      </c>
      <c r="K382" s="276" t="s">
        <v>90</v>
      </c>
      <c r="L382" s="277">
        <v>0</v>
      </c>
      <c r="M382" s="252">
        <v>0</v>
      </c>
      <c r="N382" s="252">
        <v>0</v>
      </c>
      <c r="O382" s="252">
        <f t="shared" si="178"/>
        <v>0</v>
      </c>
      <c r="P382" s="252">
        <f t="shared" si="179"/>
        <v>0</v>
      </c>
      <c r="Q382" s="253">
        <f t="shared" si="180"/>
        <v>0</v>
      </c>
      <c r="R382" s="259"/>
    </row>
    <row r="383" spans="1:18" s="97" customFormat="1" x14ac:dyDescent="0.3">
      <c r="A383" s="258">
        <f>IF(F383="","", COUNTA($F$17:F383))</f>
        <v>278</v>
      </c>
      <c r="B383" s="29"/>
      <c r="C383" s="29"/>
      <c r="D383" s="98"/>
      <c r="E383" s="279" t="s">
        <v>283</v>
      </c>
      <c r="F383" s="273">
        <v>1</v>
      </c>
      <c r="G383" s="270">
        <v>0</v>
      </c>
      <c r="H383" s="265">
        <f t="shared" si="177"/>
        <v>1</v>
      </c>
      <c r="I383" s="264" t="s">
        <v>105</v>
      </c>
      <c r="J383" s="276" t="s">
        <v>90</v>
      </c>
      <c r="K383" s="276" t="s">
        <v>90</v>
      </c>
      <c r="L383" s="277">
        <v>0</v>
      </c>
      <c r="M383" s="252">
        <v>0</v>
      </c>
      <c r="N383" s="252">
        <v>0</v>
      </c>
      <c r="O383" s="252">
        <f t="shared" si="178"/>
        <v>0</v>
      </c>
      <c r="P383" s="252">
        <f t="shared" si="179"/>
        <v>0</v>
      </c>
      <c r="Q383" s="253">
        <f t="shared" si="180"/>
        <v>0</v>
      </c>
      <c r="R383" s="259"/>
    </row>
    <row r="384" spans="1:18" s="97" customFormat="1" x14ac:dyDescent="0.3">
      <c r="A384" s="258">
        <f>IF(F384="","", COUNTA($F$17:F384))</f>
        <v>279</v>
      </c>
      <c r="B384" s="29"/>
      <c r="C384" s="29"/>
      <c r="D384" s="98"/>
      <c r="E384" s="279" t="s">
        <v>284</v>
      </c>
      <c r="F384" s="273">
        <v>1</v>
      </c>
      <c r="G384" s="270">
        <v>0</v>
      </c>
      <c r="H384" s="265">
        <f t="shared" si="177"/>
        <v>1</v>
      </c>
      <c r="I384" s="264" t="s">
        <v>105</v>
      </c>
      <c r="J384" s="276" t="s">
        <v>90</v>
      </c>
      <c r="K384" s="276" t="s">
        <v>90</v>
      </c>
      <c r="L384" s="277">
        <v>0</v>
      </c>
      <c r="M384" s="252">
        <v>0</v>
      </c>
      <c r="N384" s="252">
        <v>0</v>
      </c>
      <c r="O384" s="252">
        <f t="shared" si="178"/>
        <v>0</v>
      </c>
      <c r="P384" s="252">
        <f t="shared" si="179"/>
        <v>0</v>
      </c>
      <c r="Q384" s="253">
        <f t="shared" si="180"/>
        <v>0</v>
      </c>
      <c r="R384" s="259"/>
    </row>
    <row r="385" spans="1:18" s="97" customFormat="1" x14ac:dyDescent="0.3">
      <c r="A385" s="258">
        <f>IF(F385="","", COUNTA($F$17:F385))</f>
        <v>280</v>
      </c>
      <c r="B385" s="29"/>
      <c r="C385" s="29"/>
      <c r="D385" s="98"/>
      <c r="E385" s="279" t="s">
        <v>285</v>
      </c>
      <c r="F385" s="273">
        <v>1</v>
      </c>
      <c r="G385" s="270">
        <v>0</v>
      </c>
      <c r="H385" s="265">
        <f t="shared" si="177"/>
        <v>1</v>
      </c>
      <c r="I385" s="264" t="s">
        <v>105</v>
      </c>
      <c r="J385" s="276" t="s">
        <v>90</v>
      </c>
      <c r="K385" s="276" t="s">
        <v>90</v>
      </c>
      <c r="L385" s="277">
        <v>0</v>
      </c>
      <c r="M385" s="252">
        <v>0</v>
      </c>
      <c r="N385" s="252">
        <v>0</v>
      </c>
      <c r="O385" s="252">
        <f t="shared" si="178"/>
        <v>0</v>
      </c>
      <c r="P385" s="252">
        <f t="shared" si="179"/>
        <v>0</v>
      </c>
      <c r="Q385" s="253">
        <f t="shared" si="180"/>
        <v>0</v>
      </c>
      <c r="R385" s="259"/>
    </row>
    <row r="386" spans="1:18" s="97" customFormat="1" x14ac:dyDescent="0.3">
      <c r="A386" s="258">
        <f>IF(F386="","", COUNTA($F$17:F386))</f>
        <v>281</v>
      </c>
      <c r="B386" s="29"/>
      <c r="C386" s="29"/>
      <c r="D386" s="98"/>
      <c r="E386" s="279" t="s">
        <v>286</v>
      </c>
      <c r="F386" s="273">
        <v>1</v>
      </c>
      <c r="G386" s="270">
        <v>0</v>
      </c>
      <c r="H386" s="265">
        <f t="shared" si="177"/>
        <v>1</v>
      </c>
      <c r="I386" s="264" t="s">
        <v>105</v>
      </c>
      <c r="J386" s="276" t="s">
        <v>90</v>
      </c>
      <c r="K386" s="276" t="s">
        <v>90</v>
      </c>
      <c r="L386" s="277">
        <v>0</v>
      </c>
      <c r="M386" s="252">
        <v>0</v>
      </c>
      <c r="N386" s="252">
        <v>0</v>
      </c>
      <c r="O386" s="252">
        <f t="shared" si="178"/>
        <v>0</v>
      </c>
      <c r="P386" s="252">
        <f t="shared" si="179"/>
        <v>0</v>
      </c>
      <c r="Q386" s="253">
        <f t="shared" si="180"/>
        <v>0</v>
      </c>
      <c r="R386" s="259"/>
    </row>
    <row r="387" spans="1:18" s="97" customFormat="1" x14ac:dyDescent="0.3">
      <c r="A387" s="258">
        <f>IF(F387="","", COUNTA($F$17:F387))</f>
        <v>282</v>
      </c>
      <c r="B387" s="29"/>
      <c r="C387" s="29"/>
      <c r="D387" s="98"/>
      <c r="E387" s="279" t="s">
        <v>287</v>
      </c>
      <c r="F387" s="273">
        <v>1</v>
      </c>
      <c r="G387" s="270">
        <v>0</v>
      </c>
      <c r="H387" s="265">
        <f t="shared" si="177"/>
        <v>1</v>
      </c>
      <c r="I387" s="264" t="s">
        <v>105</v>
      </c>
      <c r="J387" s="276" t="s">
        <v>90</v>
      </c>
      <c r="K387" s="276" t="s">
        <v>90</v>
      </c>
      <c r="L387" s="277">
        <v>0</v>
      </c>
      <c r="M387" s="252">
        <v>0</v>
      </c>
      <c r="N387" s="252">
        <v>0</v>
      </c>
      <c r="O387" s="252">
        <f t="shared" si="178"/>
        <v>0</v>
      </c>
      <c r="P387" s="252">
        <f t="shared" si="179"/>
        <v>0</v>
      </c>
      <c r="Q387" s="253">
        <f t="shared" si="180"/>
        <v>0</v>
      </c>
      <c r="R387" s="259"/>
    </row>
    <row r="388" spans="1:18" s="97" customFormat="1" x14ac:dyDescent="0.3">
      <c r="A388" s="258">
        <f>IF(F388="","", COUNTA($F$17:F388))</f>
        <v>283</v>
      </c>
      <c r="B388" s="29"/>
      <c r="C388" s="29"/>
      <c r="D388" s="98"/>
      <c r="E388" s="279" t="s">
        <v>288</v>
      </c>
      <c r="F388" s="273">
        <v>1</v>
      </c>
      <c r="G388" s="270">
        <v>0</v>
      </c>
      <c r="H388" s="265">
        <f t="shared" si="177"/>
        <v>1</v>
      </c>
      <c r="I388" s="264" t="s">
        <v>105</v>
      </c>
      <c r="J388" s="276" t="s">
        <v>90</v>
      </c>
      <c r="K388" s="276" t="s">
        <v>90</v>
      </c>
      <c r="L388" s="277">
        <v>0</v>
      </c>
      <c r="M388" s="252">
        <v>0</v>
      </c>
      <c r="N388" s="252">
        <v>0</v>
      </c>
      <c r="O388" s="252">
        <f t="shared" si="178"/>
        <v>0</v>
      </c>
      <c r="P388" s="252">
        <f t="shared" si="179"/>
        <v>0</v>
      </c>
      <c r="Q388" s="253">
        <f t="shared" si="180"/>
        <v>0</v>
      </c>
      <c r="R388" s="259"/>
    </row>
    <row r="389" spans="1:18" s="97" customFormat="1" x14ac:dyDescent="0.3">
      <c r="A389" s="99"/>
      <c r="B389" s="29"/>
      <c r="C389" s="29"/>
      <c r="D389" s="98"/>
      <c r="E389" s="331" t="s">
        <v>289</v>
      </c>
      <c r="F389" s="254"/>
      <c r="G389" s="254"/>
      <c r="H389" s="266"/>
      <c r="I389" s="254"/>
      <c r="J389" s="254"/>
      <c r="K389" s="255"/>
      <c r="L389" s="254"/>
      <c r="M389" s="255"/>
      <c r="N389" s="255"/>
      <c r="O389" s="255"/>
      <c r="P389" s="255"/>
      <c r="Q389" s="256"/>
      <c r="R389" s="260"/>
    </row>
    <row r="390" spans="1:18" s="97" customFormat="1" x14ac:dyDescent="0.3">
      <c r="A390" s="99"/>
      <c r="B390" s="29"/>
      <c r="C390" s="29"/>
      <c r="D390" s="98"/>
      <c r="E390" s="268" t="s">
        <v>290</v>
      </c>
      <c r="F390" s="254"/>
      <c r="G390" s="254"/>
      <c r="H390" s="266"/>
      <c r="I390" s="254"/>
      <c r="J390" s="254"/>
      <c r="K390" s="255"/>
      <c r="L390" s="254"/>
      <c r="M390" s="255"/>
      <c r="N390" s="255"/>
      <c r="O390" s="255"/>
      <c r="P390" s="255"/>
      <c r="Q390" s="256"/>
      <c r="R390" s="260"/>
    </row>
    <row r="391" spans="1:18" s="97" customFormat="1" x14ac:dyDescent="0.3">
      <c r="A391" s="258">
        <f>IF(F391="","", COUNTA($F$17:F391))</f>
        <v>284</v>
      </c>
      <c r="B391" s="29"/>
      <c r="C391" s="29"/>
      <c r="D391" s="98"/>
      <c r="E391" s="279" t="s">
        <v>291</v>
      </c>
      <c r="F391" s="273">
        <v>23</v>
      </c>
      <c r="G391" s="270">
        <v>0</v>
      </c>
      <c r="H391" s="265">
        <f t="shared" ref="H391:H392" si="181">F391+G391*F391</f>
        <v>23</v>
      </c>
      <c r="I391" s="264" t="s">
        <v>105</v>
      </c>
      <c r="J391" s="276" t="s">
        <v>90</v>
      </c>
      <c r="K391" s="276" t="s">
        <v>90</v>
      </c>
      <c r="L391" s="277">
        <v>0</v>
      </c>
      <c r="M391" s="252">
        <v>0</v>
      </c>
      <c r="N391" s="252">
        <v>0</v>
      </c>
      <c r="O391" s="252">
        <f t="shared" ref="O391:O392" si="182">H391*M391</f>
        <v>0</v>
      </c>
      <c r="P391" s="252">
        <f t="shared" ref="P391:P392" si="183">H391*N391</f>
        <v>0</v>
      </c>
      <c r="Q391" s="253">
        <f t="shared" ref="Q391:Q392" si="184">O391+P391</f>
        <v>0</v>
      </c>
      <c r="R391" s="259"/>
    </row>
    <row r="392" spans="1:18" s="97" customFormat="1" x14ac:dyDescent="0.3">
      <c r="A392" s="258">
        <f>IF(F392="","", COUNTA($F$17:F392))</f>
        <v>285</v>
      </c>
      <c r="B392" s="29"/>
      <c r="C392" s="29"/>
      <c r="D392" s="98"/>
      <c r="E392" s="279" t="s">
        <v>292</v>
      </c>
      <c r="F392" s="273">
        <v>25</v>
      </c>
      <c r="G392" s="270">
        <v>0</v>
      </c>
      <c r="H392" s="265">
        <f t="shared" si="181"/>
        <v>25</v>
      </c>
      <c r="I392" s="264" t="s">
        <v>105</v>
      </c>
      <c r="J392" s="276" t="s">
        <v>90</v>
      </c>
      <c r="K392" s="276" t="s">
        <v>90</v>
      </c>
      <c r="L392" s="277">
        <v>0</v>
      </c>
      <c r="M392" s="252">
        <v>0</v>
      </c>
      <c r="N392" s="252">
        <v>0</v>
      </c>
      <c r="O392" s="252">
        <f t="shared" si="182"/>
        <v>0</v>
      </c>
      <c r="P392" s="252">
        <f t="shared" si="183"/>
        <v>0</v>
      </c>
      <c r="Q392" s="253">
        <f t="shared" si="184"/>
        <v>0</v>
      </c>
      <c r="R392" s="259"/>
    </row>
    <row r="393" spans="1:18" s="97" customFormat="1" x14ac:dyDescent="0.3">
      <c r="A393" s="99"/>
      <c r="B393" s="29"/>
      <c r="C393" s="29"/>
      <c r="D393" s="98"/>
      <c r="E393" s="268" t="s">
        <v>264</v>
      </c>
      <c r="F393" s="254"/>
      <c r="G393" s="254"/>
      <c r="H393" s="266"/>
      <c r="I393" s="254"/>
      <c r="J393" s="254"/>
      <c r="K393" s="255"/>
      <c r="L393" s="254"/>
      <c r="M393" s="255"/>
      <c r="N393" s="255"/>
      <c r="O393" s="255"/>
      <c r="P393" s="255"/>
      <c r="Q393" s="256"/>
      <c r="R393" s="260"/>
    </row>
    <row r="394" spans="1:18" s="97" customFormat="1" ht="31.2" x14ac:dyDescent="0.3">
      <c r="A394" s="258">
        <f>IF(F394="","", COUNTA($F$17:F394))</f>
        <v>286</v>
      </c>
      <c r="B394" s="29"/>
      <c r="C394" s="29"/>
      <c r="D394" s="98"/>
      <c r="E394" s="279" t="s">
        <v>695</v>
      </c>
      <c r="F394" s="273">
        <v>1</v>
      </c>
      <c r="G394" s="270">
        <v>0</v>
      </c>
      <c r="H394" s="265">
        <f t="shared" ref="H394:H399" si="185">F394+G394*F394</f>
        <v>1</v>
      </c>
      <c r="I394" s="264" t="s">
        <v>105</v>
      </c>
      <c r="J394" s="276" t="s">
        <v>90</v>
      </c>
      <c r="K394" s="276" t="s">
        <v>90</v>
      </c>
      <c r="L394" s="277">
        <v>0</v>
      </c>
      <c r="M394" s="252">
        <v>0</v>
      </c>
      <c r="N394" s="252">
        <v>0</v>
      </c>
      <c r="O394" s="252">
        <f t="shared" ref="O394:O399" si="186">H394*M394</f>
        <v>0</v>
      </c>
      <c r="P394" s="252">
        <f t="shared" ref="P394:P399" si="187">H394*N394</f>
        <v>0</v>
      </c>
      <c r="Q394" s="253">
        <f t="shared" ref="Q394:Q399" si="188">O394+P394</f>
        <v>0</v>
      </c>
      <c r="R394" s="259"/>
    </row>
    <row r="395" spans="1:18" s="97" customFormat="1" ht="31.2" x14ac:dyDescent="0.3">
      <c r="A395" s="258">
        <f>IF(F395="","", COUNTA($F$17:F395))</f>
        <v>287</v>
      </c>
      <c r="B395" s="29"/>
      <c r="C395" s="29"/>
      <c r="D395" s="98"/>
      <c r="E395" s="279" t="s">
        <v>696</v>
      </c>
      <c r="F395" s="273">
        <v>1</v>
      </c>
      <c r="G395" s="270">
        <v>0</v>
      </c>
      <c r="H395" s="265">
        <f t="shared" si="185"/>
        <v>1</v>
      </c>
      <c r="I395" s="264" t="s">
        <v>105</v>
      </c>
      <c r="J395" s="276" t="s">
        <v>90</v>
      </c>
      <c r="K395" s="276" t="s">
        <v>90</v>
      </c>
      <c r="L395" s="277">
        <v>0</v>
      </c>
      <c r="M395" s="252">
        <v>0</v>
      </c>
      <c r="N395" s="252">
        <v>0</v>
      </c>
      <c r="O395" s="252">
        <f t="shared" si="186"/>
        <v>0</v>
      </c>
      <c r="P395" s="252">
        <f t="shared" si="187"/>
        <v>0</v>
      </c>
      <c r="Q395" s="253">
        <f t="shared" si="188"/>
        <v>0</v>
      </c>
      <c r="R395" s="259"/>
    </row>
    <row r="396" spans="1:18" s="97" customFormat="1" ht="31.2" x14ac:dyDescent="0.3">
      <c r="A396" s="258">
        <f>IF(F396="","", COUNTA($F$17:F396))</f>
        <v>288</v>
      </c>
      <c r="B396" s="29"/>
      <c r="C396" s="29"/>
      <c r="D396" s="98"/>
      <c r="E396" s="279" t="s">
        <v>697</v>
      </c>
      <c r="F396" s="273">
        <v>1</v>
      </c>
      <c r="G396" s="270">
        <v>0</v>
      </c>
      <c r="H396" s="265">
        <f t="shared" si="185"/>
        <v>1</v>
      </c>
      <c r="I396" s="264" t="s">
        <v>105</v>
      </c>
      <c r="J396" s="276" t="s">
        <v>90</v>
      </c>
      <c r="K396" s="276" t="s">
        <v>90</v>
      </c>
      <c r="L396" s="277">
        <v>0</v>
      </c>
      <c r="M396" s="252">
        <v>0</v>
      </c>
      <c r="N396" s="252">
        <v>0</v>
      </c>
      <c r="O396" s="252">
        <f t="shared" si="186"/>
        <v>0</v>
      </c>
      <c r="P396" s="252">
        <f t="shared" si="187"/>
        <v>0</v>
      </c>
      <c r="Q396" s="253">
        <f t="shared" si="188"/>
        <v>0</v>
      </c>
      <c r="R396" s="259"/>
    </row>
    <row r="397" spans="1:18" s="97" customFormat="1" ht="31.2" x14ac:dyDescent="0.3">
      <c r="A397" s="258">
        <f>IF(F397="","", COUNTA($F$17:F397))</f>
        <v>289</v>
      </c>
      <c r="B397" s="29"/>
      <c r="C397" s="29"/>
      <c r="D397" s="98"/>
      <c r="E397" s="279" t="s">
        <v>698</v>
      </c>
      <c r="F397" s="273">
        <v>1</v>
      </c>
      <c r="G397" s="270">
        <v>0</v>
      </c>
      <c r="H397" s="265">
        <f t="shared" si="185"/>
        <v>1</v>
      </c>
      <c r="I397" s="264" t="s">
        <v>105</v>
      </c>
      <c r="J397" s="276" t="s">
        <v>90</v>
      </c>
      <c r="K397" s="276" t="s">
        <v>90</v>
      </c>
      <c r="L397" s="277">
        <v>0</v>
      </c>
      <c r="M397" s="252">
        <v>0</v>
      </c>
      <c r="N397" s="252">
        <v>0</v>
      </c>
      <c r="O397" s="252">
        <f t="shared" si="186"/>
        <v>0</v>
      </c>
      <c r="P397" s="252">
        <f t="shared" si="187"/>
        <v>0</v>
      </c>
      <c r="Q397" s="253">
        <f t="shared" si="188"/>
        <v>0</v>
      </c>
      <c r="R397" s="259"/>
    </row>
    <row r="398" spans="1:18" s="97" customFormat="1" ht="31.2" x14ac:dyDescent="0.3">
      <c r="A398" s="258">
        <f>IF(F398="","", COUNTA($F$17:F398))</f>
        <v>290</v>
      </c>
      <c r="B398" s="29"/>
      <c r="C398" s="29"/>
      <c r="D398" s="98"/>
      <c r="E398" s="279" t="s">
        <v>699</v>
      </c>
      <c r="F398" s="273">
        <v>1</v>
      </c>
      <c r="G398" s="270">
        <v>0</v>
      </c>
      <c r="H398" s="265">
        <f t="shared" si="185"/>
        <v>1</v>
      </c>
      <c r="I398" s="264" t="s">
        <v>105</v>
      </c>
      <c r="J398" s="276" t="s">
        <v>90</v>
      </c>
      <c r="K398" s="276" t="s">
        <v>90</v>
      </c>
      <c r="L398" s="277">
        <v>0</v>
      </c>
      <c r="M398" s="252">
        <v>0</v>
      </c>
      <c r="N398" s="252">
        <v>0</v>
      </c>
      <c r="O398" s="252">
        <f t="shared" si="186"/>
        <v>0</v>
      </c>
      <c r="P398" s="252">
        <f t="shared" si="187"/>
        <v>0</v>
      </c>
      <c r="Q398" s="253">
        <f t="shared" si="188"/>
        <v>0</v>
      </c>
      <c r="R398" s="259"/>
    </row>
    <row r="399" spans="1:18" s="97" customFormat="1" ht="31.2" x14ac:dyDescent="0.3">
      <c r="A399" s="258">
        <f>IF(F399="","", COUNTA($F$17:F399))</f>
        <v>291</v>
      </c>
      <c r="B399" s="29"/>
      <c r="C399" s="29"/>
      <c r="D399" s="98"/>
      <c r="E399" s="279" t="s">
        <v>700</v>
      </c>
      <c r="F399" s="273">
        <v>1</v>
      </c>
      <c r="G399" s="270">
        <v>0</v>
      </c>
      <c r="H399" s="265">
        <f t="shared" si="185"/>
        <v>1</v>
      </c>
      <c r="I399" s="264" t="s">
        <v>105</v>
      </c>
      <c r="J399" s="276" t="s">
        <v>90</v>
      </c>
      <c r="K399" s="276" t="s">
        <v>90</v>
      </c>
      <c r="L399" s="277">
        <v>0</v>
      </c>
      <c r="M399" s="252">
        <v>0</v>
      </c>
      <c r="N399" s="252">
        <v>0</v>
      </c>
      <c r="O399" s="252">
        <f t="shared" si="186"/>
        <v>0</v>
      </c>
      <c r="P399" s="252">
        <f t="shared" si="187"/>
        <v>0</v>
      </c>
      <c r="Q399" s="253">
        <f t="shared" si="188"/>
        <v>0</v>
      </c>
      <c r="R399" s="259"/>
    </row>
    <row r="400" spans="1:18" s="97" customFormat="1" x14ac:dyDescent="0.3">
      <c r="A400" s="99"/>
      <c r="B400" s="29"/>
      <c r="C400" s="29"/>
      <c r="D400" s="98"/>
      <c r="E400" s="268" t="s">
        <v>293</v>
      </c>
      <c r="F400" s="254"/>
      <c r="G400" s="254"/>
      <c r="H400" s="266"/>
      <c r="I400" s="254"/>
      <c r="J400" s="254"/>
      <c r="K400" s="255"/>
      <c r="L400" s="254"/>
      <c r="M400" s="255"/>
      <c r="N400" s="255"/>
      <c r="O400" s="255"/>
      <c r="P400" s="255"/>
      <c r="Q400" s="256"/>
      <c r="R400" s="260"/>
    </row>
    <row r="401" spans="1:18" s="97" customFormat="1" x14ac:dyDescent="0.3">
      <c r="A401" s="258">
        <f>IF(F401="","", COUNTA($F$17:F401))</f>
        <v>292</v>
      </c>
      <c r="B401" s="29"/>
      <c r="C401" s="29"/>
      <c r="D401" s="98"/>
      <c r="E401" s="279" t="s">
        <v>294</v>
      </c>
      <c r="F401" s="273">
        <v>21</v>
      </c>
      <c r="G401" s="270">
        <v>0</v>
      </c>
      <c r="H401" s="265">
        <f t="shared" ref="H401:H403" si="189">F401+G401*F401</f>
        <v>21</v>
      </c>
      <c r="I401" s="264" t="s">
        <v>105</v>
      </c>
      <c r="J401" s="276" t="s">
        <v>90</v>
      </c>
      <c r="K401" s="276" t="s">
        <v>90</v>
      </c>
      <c r="L401" s="277">
        <v>0</v>
      </c>
      <c r="M401" s="252">
        <v>0</v>
      </c>
      <c r="N401" s="252">
        <v>0</v>
      </c>
      <c r="O401" s="252">
        <f t="shared" ref="O401:O403" si="190">H401*M401</f>
        <v>0</v>
      </c>
      <c r="P401" s="252">
        <f t="shared" ref="P401:P403" si="191">H401*N401</f>
        <v>0</v>
      </c>
      <c r="Q401" s="253">
        <f t="shared" ref="Q401:Q403" si="192">O401+P401</f>
        <v>0</v>
      </c>
      <c r="R401" s="259"/>
    </row>
    <row r="402" spans="1:18" s="97" customFormat="1" x14ac:dyDescent="0.3">
      <c r="A402" s="258">
        <f>IF(F402="","", COUNTA($F$17:F402))</f>
        <v>293</v>
      </c>
      <c r="B402" s="29"/>
      <c r="C402" s="29"/>
      <c r="D402" s="98"/>
      <c r="E402" s="279" t="s">
        <v>295</v>
      </c>
      <c r="F402" s="273">
        <v>6</v>
      </c>
      <c r="G402" s="270">
        <v>0</v>
      </c>
      <c r="H402" s="265">
        <f t="shared" si="189"/>
        <v>6</v>
      </c>
      <c r="I402" s="264" t="s">
        <v>105</v>
      </c>
      <c r="J402" s="276" t="s">
        <v>90</v>
      </c>
      <c r="K402" s="276" t="s">
        <v>90</v>
      </c>
      <c r="L402" s="277">
        <v>0</v>
      </c>
      <c r="M402" s="252">
        <v>0</v>
      </c>
      <c r="N402" s="252">
        <v>0</v>
      </c>
      <c r="O402" s="252">
        <f t="shared" si="190"/>
        <v>0</v>
      </c>
      <c r="P402" s="252">
        <f t="shared" si="191"/>
        <v>0</v>
      </c>
      <c r="Q402" s="253">
        <f t="shared" si="192"/>
        <v>0</v>
      </c>
      <c r="R402" s="259"/>
    </row>
    <row r="403" spans="1:18" s="97" customFormat="1" x14ac:dyDescent="0.3">
      <c r="A403" s="258">
        <f>IF(F403="","", COUNTA($F$17:F403))</f>
        <v>294</v>
      </c>
      <c r="B403" s="29"/>
      <c r="C403" s="29"/>
      <c r="D403" s="98"/>
      <c r="E403" s="279" t="s">
        <v>296</v>
      </c>
      <c r="F403" s="273">
        <v>2</v>
      </c>
      <c r="G403" s="270">
        <v>0</v>
      </c>
      <c r="H403" s="265">
        <f t="shared" si="189"/>
        <v>2</v>
      </c>
      <c r="I403" s="264" t="s">
        <v>105</v>
      </c>
      <c r="J403" s="276" t="s">
        <v>90</v>
      </c>
      <c r="K403" s="276" t="s">
        <v>90</v>
      </c>
      <c r="L403" s="277">
        <v>0</v>
      </c>
      <c r="M403" s="252">
        <v>0</v>
      </c>
      <c r="N403" s="252">
        <v>0</v>
      </c>
      <c r="O403" s="252">
        <f t="shared" si="190"/>
        <v>0</v>
      </c>
      <c r="P403" s="252">
        <f t="shared" si="191"/>
        <v>0</v>
      </c>
      <c r="Q403" s="253">
        <f t="shared" si="192"/>
        <v>0</v>
      </c>
      <c r="R403" s="259"/>
    </row>
    <row r="404" spans="1:18" s="97" customFormat="1" x14ac:dyDescent="0.3">
      <c r="A404" s="99"/>
      <c r="B404" s="29"/>
      <c r="C404" s="29"/>
      <c r="D404" s="98"/>
      <c r="E404" s="268" t="s">
        <v>297</v>
      </c>
      <c r="F404" s="254"/>
      <c r="G404" s="254"/>
      <c r="H404" s="266"/>
      <c r="I404" s="254"/>
      <c r="J404" s="254"/>
      <c r="K404" s="255"/>
      <c r="L404" s="254"/>
      <c r="M404" s="255"/>
      <c r="N404" s="255"/>
      <c r="O404" s="255"/>
      <c r="P404" s="255"/>
      <c r="Q404" s="256"/>
      <c r="R404" s="260"/>
    </row>
    <row r="405" spans="1:18" s="97" customFormat="1" x14ac:dyDescent="0.3">
      <c r="A405" s="258">
        <f>IF(F405="","", COUNTA($F$17:F405))</f>
        <v>295</v>
      </c>
      <c r="B405" s="29"/>
      <c r="C405" s="29"/>
      <c r="D405" s="98"/>
      <c r="E405" s="279" t="s">
        <v>298</v>
      </c>
      <c r="F405" s="273">
        <v>35</v>
      </c>
      <c r="G405" s="270">
        <v>0</v>
      </c>
      <c r="H405" s="265">
        <f t="shared" ref="H405:H407" si="193">F405+G405*F405</f>
        <v>35</v>
      </c>
      <c r="I405" s="264" t="s">
        <v>105</v>
      </c>
      <c r="J405" s="276" t="s">
        <v>90</v>
      </c>
      <c r="K405" s="276" t="s">
        <v>90</v>
      </c>
      <c r="L405" s="277">
        <v>0</v>
      </c>
      <c r="M405" s="252">
        <v>0</v>
      </c>
      <c r="N405" s="252">
        <v>0</v>
      </c>
      <c r="O405" s="252">
        <f t="shared" ref="O405:O407" si="194">H405*M405</f>
        <v>0</v>
      </c>
      <c r="P405" s="252">
        <f t="shared" ref="P405:P407" si="195">H405*N405</f>
        <v>0</v>
      </c>
      <c r="Q405" s="253">
        <f t="shared" ref="Q405:Q407" si="196">O405+P405</f>
        <v>0</v>
      </c>
      <c r="R405" s="259"/>
    </row>
    <row r="406" spans="1:18" s="97" customFormat="1" x14ac:dyDescent="0.3">
      <c r="A406" s="258">
        <f>IF(F406="","", COUNTA($F$17:F406))</f>
        <v>296</v>
      </c>
      <c r="B406" s="29"/>
      <c r="C406" s="29"/>
      <c r="D406" s="98"/>
      <c r="E406" s="279" t="s">
        <v>299</v>
      </c>
      <c r="F406" s="273">
        <v>40</v>
      </c>
      <c r="G406" s="270">
        <v>0</v>
      </c>
      <c r="H406" s="265">
        <f t="shared" si="193"/>
        <v>40</v>
      </c>
      <c r="I406" s="264" t="s">
        <v>105</v>
      </c>
      <c r="J406" s="276" t="s">
        <v>90</v>
      </c>
      <c r="K406" s="276" t="s">
        <v>90</v>
      </c>
      <c r="L406" s="277">
        <v>0</v>
      </c>
      <c r="M406" s="252">
        <v>0</v>
      </c>
      <c r="N406" s="252">
        <v>0</v>
      </c>
      <c r="O406" s="252">
        <f t="shared" si="194"/>
        <v>0</v>
      </c>
      <c r="P406" s="252">
        <f t="shared" si="195"/>
        <v>0</v>
      </c>
      <c r="Q406" s="253">
        <f t="shared" si="196"/>
        <v>0</v>
      </c>
      <c r="R406" s="259"/>
    </row>
    <row r="407" spans="1:18" s="97" customFormat="1" x14ac:dyDescent="0.3">
      <c r="A407" s="258">
        <f>IF(F407="","", COUNTA($F$17:F407))</f>
        <v>297</v>
      </c>
      <c r="B407" s="29"/>
      <c r="C407" s="29"/>
      <c r="D407" s="98"/>
      <c r="E407" s="279" t="s">
        <v>300</v>
      </c>
      <c r="F407" s="273">
        <v>61</v>
      </c>
      <c r="G407" s="270">
        <v>0</v>
      </c>
      <c r="H407" s="265">
        <f t="shared" si="193"/>
        <v>61</v>
      </c>
      <c r="I407" s="264" t="s">
        <v>105</v>
      </c>
      <c r="J407" s="276" t="s">
        <v>90</v>
      </c>
      <c r="K407" s="276" t="s">
        <v>90</v>
      </c>
      <c r="L407" s="277">
        <v>0</v>
      </c>
      <c r="M407" s="252">
        <v>0</v>
      </c>
      <c r="N407" s="252">
        <v>0</v>
      </c>
      <c r="O407" s="252">
        <f t="shared" si="194"/>
        <v>0</v>
      </c>
      <c r="P407" s="252">
        <f t="shared" si="195"/>
        <v>0</v>
      </c>
      <c r="Q407" s="253">
        <f t="shared" si="196"/>
        <v>0</v>
      </c>
      <c r="R407" s="259"/>
    </row>
    <row r="408" spans="1:18" s="97" customFormat="1" x14ac:dyDescent="0.3">
      <c r="A408" s="99"/>
      <c r="B408" s="29"/>
      <c r="C408" s="29"/>
      <c r="D408" s="98"/>
      <c r="E408" s="268" t="s">
        <v>301</v>
      </c>
      <c r="F408" s="254"/>
      <c r="G408" s="254"/>
      <c r="H408" s="266"/>
      <c r="I408" s="254"/>
      <c r="J408" s="254"/>
      <c r="K408" s="255"/>
      <c r="L408" s="254"/>
      <c r="M408" s="255"/>
      <c r="N408" s="255"/>
      <c r="O408" s="255"/>
      <c r="P408" s="255"/>
      <c r="Q408" s="256"/>
      <c r="R408" s="260"/>
    </row>
    <row r="409" spans="1:18" s="97" customFormat="1" x14ac:dyDescent="0.3">
      <c r="A409" s="258">
        <f>IF(F409="","", COUNTA($F$17:F409))</f>
        <v>298</v>
      </c>
      <c r="B409" s="29"/>
      <c r="C409" s="29"/>
      <c r="D409" s="98"/>
      <c r="E409" s="279" t="s">
        <v>302</v>
      </c>
      <c r="F409" s="273">
        <v>147.30000000000001</v>
      </c>
      <c r="G409" s="270">
        <v>0.1</v>
      </c>
      <c r="H409" s="265">
        <f>G409*F409+F409</f>
        <v>162.03</v>
      </c>
      <c r="I409" s="271" t="s">
        <v>438</v>
      </c>
      <c r="J409" s="276" t="s">
        <v>90</v>
      </c>
      <c r="K409" s="276" t="s">
        <v>90</v>
      </c>
      <c r="L409" s="277">
        <v>0</v>
      </c>
      <c r="M409" s="252">
        <v>0</v>
      </c>
      <c r="N409" s="252">
        <v>0</v>
      </c>
      <c r="O409" s="252">
        <f>H409*M409</f>
        <v>0</v>
      </c>
      <c r="P409" s="252">
        <f>H409*N409</f>
        <v>0</v>
      </c>
      <c r="Q409" s="253">
        <f t="shared" ref="Q409:Q411" si="197">O409+P409</f>
        <v>0</v>
      </c>
      <c r="R409" s="259"/>
    </row>
    <row r="410" spans="1:18" s="97" customFormat="1" x14ac:dyDescent="0.3">
      <c r="A410" s="258">
        <f>IF(F410="","", COUNTA($F$17:F410))</f>
        <v>299</v>
      </c>
      <c r="B410" s="29"/>
      <c r="C410" s="29"/>
      <c r="D410" s="98"/>
      <c r="E410" s="279" t="s">
        <v>303</v>
      </c>
      <c r="F410" s="273">
        <v>248</v>
      </c>
      <c r="G410" s="270">
        <v>0.1</v>
      </c>
      <c r="H410" s="265">
        <f>G410*F410+F410</f>
        <v>272.8</v>
      </c>
      <c r="I410" s="271" t="s">
        <v>438</v>
      </c>
      <c r="J410" s="276" t="s">
        <v>90</v>
      </c>
      <c r="K410" s="276" t="s">
        <v>90</v>
      </c>
      <c r="L410" s="277">
        <v>0</v>
      </c>
      <c r="M410" s="252">
        <v>0</v>
      </c>
      <c r="N410" s="252">
        <v>0</v>
      </c>
      <c r="O410" s="252">
        <f>H410*M410</f>
        <v>0</v>
      </c>
      <c r="P410" s="252">
        <f>H410*N410</f>
        <v>0</v>
      </c>
      <c r="Q410" s="253">
        <f t="shared" si="197"/>
        <v>0</v>
      </c>
      <c r="R410" s="259"/>
    </row>
    <row r="411" spans="1:18" s="97" customFormat="1" x14ac:dyDescent="0.3">
      <c r="A411" s="258">
        <f>IF(F411="","", COUNTA($F$17:F411))</f>
        <v>300</v>
      </c>
      <c r="B411" s="29"/>
      <c r="C411" s="29"/>
      <c r="D411" s="98"/>
      <c r="E411" s="279" t="s">
        <v>304</v>
      </c>
      <c r="F411" s="273">
        <v>376</v>
      </c>
      <c r="G411" s="270">
        <v>0.1</v>
      </c>
      <c r="H411" s="265">
        <f>G411*F411+F411</f>
        <v>413.6</v>
      </c>
      <c r="I411" s="271" t="s">
        <v>438</v>
      </c>
      <c r="J411" s="276" t="s">
        <v>90</v>
      </c>
      <c r="K411" s="276" t="s">
        <v>90</v>
      </c>
      <c r="L411" s="277">
        <v>0</v>
      </c>
      <c r="M411" s="252">
        <v>0</v>
      </c>
      <c r="N411" s="252">
        <v>0</v>
      </c>
      <c r="O411" s="252">
        <f>H411*M411</f>
        <v>0</v>
      </c>
      <c r="P411" s="252">
        <f>H411*N411</f>
        <v>0</v>
      </c>
      <c r="Q411" s="253">
        <f t="shared" si="197"/>
        <v>0</v>
      </c>
      <c r="R411" s="259"/>
    </row>
    <row r="412" spans="1:18" s="97" customFormat="1" x14ac:dyDescent="0.3">
      <c r="A412" s="258">
        <f>IF(F412="","", COUNTA($F$17:F412))</f>
        <v>301</v>
      </c>
      <c r="B412" s="29"/>
      <c r="C412" s="29"/>
      <c r="D412" s="98"/>
      <c r="E412" s="279" t="s">
        <v>305</v>
      </c>
      <c r="F412" s="273">
        <v>5</v>
      </c>
      <c r="G412" s="270">
        <v>0</v>
      </c>
      <c r="H412" s="265">
        <f t="shared" ref="H412:H415" si="198">F412+G412*F412</f>
        <v>5</v>
      </c>
      <c r="I412" s="264" t="s">
        <v>105</v>
      </c>
      <c r="J412" s="276" t="s">
        <v>90</v>
      </c>
      <c r="K412" s="276" t="s">
        <v>90</v>
      </c>
      <c r="L412" s="277">
        <v>0</v>
      </c>
      <c r="M412" s="252">
        <v>0</v>
      </c>
      <c r="N412" s="252">
        <v>0</v>
      </c>
      <c r="O412" s="252">
        <f t="shared" ref="O412:O415" si="199">H412*M412</f>
        <v>0</v>
      </c>
      <c r="P412" s="252">
        <f t="shared" ref="P412:P415" si="200">H412*N412</f>
        <v>0</v>
      </c>
      <c r="Q412" s="253">
        <f t="shared" ref="Q412:Q415" si="201">O412+P412</f>
        <v>0</v>
      </c>
      <c r="R412" s="259"/>
    </row>
    <row r="413" spans="1:18" s="97" customFormat="1" x14ac:dyDescent="0.3">
      <c r="A413" s="258">
        <f>IF(F413="","", COUNTA($F$17:F413))</f>
        <v>302</v>
      </c>
      <c r="B413" s="29"/>
      <c r="C413" s="29"/>
      <c r="D413" s="98"/>
      <c r="E413" s="279" t="s">
        <v>306</v>
      </c>
      <c r="F413" s="273">
        <v>1</v>
      </c>
      <c r="G413" s="270">
        <v>0</v>
      </c>
      <c r="H413" s="265">
        <f t="shared" si="198"/>
        <v>1</v>
      </c>
      <c r="I413" s="264" t="s">
        <v>105</v>
      </c>
      <c r="J413" s="276" t="s">
        <v>90</v>
      </c>
      <c r="K413" s="276" t="s">
        <v>90</v>
      </c>
      <c r="L413" s="277">
        <v>0</v>
      </c>
      <c r="M413" s="252">
        <v>0</v>
      </c>
      <c r="N413" s="252">
        <v>0</v>
      </c>
      <c r="O413" s="252">
        <f t="shared" si="199"/>
        <v>0</v>
      </c>
      <c r="P413" s="252">
        <f t="shared" si="200"/>
        <v>0</v>
      </c>
      <c r="Q413" s="253">
        <f t="shared" si="201"/>
        <v>0</v>
      </c>
      <c r="R413" s="259"/>
    </row>
    <row r="414" spans="1:18" s="97" customFormat="1" x14ac:dyDescent="0.3">
      <c r="A414" s="258">
        <f>IF(F414="","", COUNTA($F$17:F414))</f>
        <v>303</v>
      </c>
      <c r="B414" s="29"/>
      <c r="C414" s="29"/>
      <c r="D414" s="98"/>
      <c r="E414" s="279" t="s">
        <v>307</v>
      </c>
      <c r="F414" s="273">
        <v>6</v>
      </c>
      <c r="G414" s="270">
        <v>0</v>
      </c>
      <c r="H414" s="265">
        <f t="shared" si="198"/>
        <v>6</v>
      </c>
      <c r="I414" s="264" t="s">
        <v>105</v>
      </c>
      <c r="J414" s="276" t="s">
        <v>90</v>
      </c>
      <c r="K414" s="276" t="s">
        <v>90</v>
      </c>
      <c r="L414" s="277">
        <v>0</v>
      </c>
      <c r="M414" s="252">
        <v>0</v>
      </c>
      <c r="N414" s="252">
        <v>0</v>
      </c>
      <c r="O414" s="252">
        <f t="shared" si="199"/>
        <v>0</v>
      </c>
      <c r="P414" s="252">
        <f t="shared" si="200"/>
        <v>0</v>
      </c>
      <c r="Q414" s="253">
        <f t="shared" si="201"/>
        <v>0</v>
      </c>
      <c r="R414" s="259"/>
    </row>
    <row r="415" spans="1:18" s="97" customFormat="1" x14ac:dyDescent="0.3">
      <c r="A415" s="258">
        <f>IF(F415="","", COUNTA($F$17:F415))</f>
        <v>304</v>
      </c>
      <c r="B415" s="29"/>
      <c r="C415" s="29"/>
      <c r="D415" s="98"/>
      <c r="E415" s="279" t="s">
        <v>308</v>
      </c>
      <c r="F415" s="273">
        <v>37</v>
      </c>
      <c r="G415" s="270">
        <v>0</v>
      </c>
      <c r="H415" s="265">
        <f t="shared" si="198"/>
        <v>37</v>
      </c>
      <c r="I415" s="264" t="s">
        <v>105</v>
      </c>
      <c r="J415" s="276" t="s">
        <v>90</v>
      </c>
      <c r="K415" s="276" t="s">
        <v>90</v>
      </c>
      <c r="L415" s="277">
        <v>0</v>
      </c>
      <c r="M415" s="252">
        <v>0</v>
      </c>
      <c r="N415" s="252">
        <v>0</v>
      </c>
      <c r="O415" s="252">
        <f t="shared" si="199"/>
        <v>0</v>
      </c>
      <c r="P415" s="252">
        <f t="shared" si="200"/>
        <v>0</v>
      </c>
      <c r="Q415" s="253">
        <f t="shared" si="201"/>
        <v>0</v>
      </c>
      <c r="R415" s="259"/>
    </row>
    <row r="416" spans="1:18" s="110" customFormat="1" x14ac:dyDescent="0.3">
      <c r="A416" s="116"/>
      <c r="B416" s="114"/>
      <c r="C416" s="114"/>
      <c r="D416" s="115"/>
      <c r="E416" s="118"/>
      <c r="F416" s="120"/>
      <c r="G416" s="121"/>
      <c r="H416" s="111"/>
      <c r="I416" s="119"/>
      <c r="J416" s="87"/>
      <c r="K416" s="252"/>
      <c r="L416" s="87"/>
      <c r="M416" s="112"/>
      <c r="N416" s="112"/>
      <c r="O416" s="112"/>
      <c r="P416" s="112"/>
      <c r="Q416" s="113"/>
      <c r="R416" s="117"/>
    </row>
    <row r="417" spans="1:18" s="110" customFormat="1" x14ac:dyDescent="0.3">
      <c r="A417" s="116"/>
      <c r="B417" s="114"/>
      <c r="C417" s="114"/>
      <c r="D417" s="115"/>
      <c r="E417" s="268" t="s">
        <v>349</v>
      </c>
      <c r="F417" s="254"/>
      <c r="G417" s="254"/>
      <c r="H417" s="266"/>
      <c r="I417" s="254"/>
      <c r="J417" s="254"/>
      <c r="K417" s="255"/>
      <c r="L417" s="254"/>
      <c r="M417" s="255"/>
      <c r="N417" s="255"/>
      <c r="O417" s="255"/>
      <c r="P417" s="255"/>
      <c r="Q417" s="256"/>
      <c r="R417" s="260"/>
    </row>
    <row r="418" spans="1:18" s="110" customFormat="1" x14ac:dyDescent="0.3">
      <c r="A418" s="116"/>
      <c r="B418" s="114"/>
      <c r="C418" s="114"/>
      <c r="D418" s="115"/>
      <c r="E418" s="268" t="s">
        <v>350</v>
      </c>
      <c r="F418" s="254"/>
      <c r="G418" s="254"/>
      <c r="H418" s="266"/>
      <c r="I418" s="254"/>
      <c r="J418" s="254"/>
      <c r="K418" s="255"/>
      <c r="L418" s="254"/>
      <c r="M418" s="255"/>
      <c r="N418" s="255"/>
      <c r="O418" s="255"/>
      <c r="P418" s="255"/>
      <c r="Q418" s="256"/>
      <c r="R418" s="260"/>
    </row>
    <row r="419" spans="1:18" s="110" customFormat="1" x14ac:dyDescent="0.3">
      <c r="A419" s="258">
        <f>IF(F419="","", COUNTA($F$17:F419))</f>
        <v>305</v>
      </c>
      <c r="B419" s="114"/>
      <c r="C419" s="114"/>
      <c r="D419" s="115"/>
      <c r="E419" s="279" t="s">
        <v>351</v>
      </c>
      <c r="F419" s="264">
        <v>55</v>
      </c>
      <c r="G419" s="270">
        <v>0.1</v>
      </c>
      <c r="H419" s="265">
        <f t="shared" ref="H419:H424" si="202">G419*F419+F419</f>
        <v>60.5</v>
      </c>
      <c r="I419" s="271" t="s">
        <v>438</v>
      </c>
      <c r="J419" s="276" t="s">
        <v>90</v>
      </c>
      <c r="K419" s="276" t="s">
        <v>90</v>
      </c>
      <c r="L419" s="277">
        <v>0</v>
      </c>
      <c r="M419" s="252">
        <v>0</v>
      </c>
      <c r="N419" s="252">
        <v>0</v>
      </c>
      <c r="O419" s="252">
        <f t="shared" ref="O419:O425" si="203">H419*M419</f>
        <v>0</v>
      </c>
      <c r="P419" s="252">
        <f t="shared" ref="P419:P425" si="204">H419*N419</f>
        <v>0</v>
      </c>
      <c r="Q419" s="253">
        <f t="shared" ref="Q419:Q424" si="205">O419+P419</f>
        <v>0</v>
      </c>
      <c r="R419" s="259"/>
    </row>
    <row r="420" spans="1:18" s="122" customFormat="1" x14ac:dyDescent="0.3">
      <c r="A420" s="258">
        <f>IF(F420="","", COUNTA($F$17:F420))</f>
        <v>306</v>
      </c>
      <c r="B420" s="126"/>
      <c r="C420" s="126"/>
      <c r="D420" s="115"/>
      <c r="E420" s="279" t="s">
        <v>352</v>
      </c>
      <c r="F420" s="264">
        <v>74</v>
      </c>
      <c r="G420" s="270">
        <v>0.1</v>
      </c>
      <c r="H420" s="265">
        <f t="shared" si="202"/>
        <v>81.400000000000006</v>
      </c>
      <c r="I420" s="271" t="s">
        <v>438</v>
      </c>
      <c r="J420" s="276" t="s">
        <v>90</v>
      </c>
      <c r="K420" s="276" t="s">
        <v>90</v>
      </c>
      <c r="L420" s="277">
        <v>0</v>
      </c>
      <c r="M420" s="252">
        <v>0</v>
      </c>
      <c r="N420" s="252">
        <v>0</v>
      </c>
      <c r="O420" s="252">
        <f t="shared" si="203"/>
        <v>0</v>
      </c>
      <c r="P420" s="252">
        <f t="shared" si="204"/>
        <v>0</v>
      </c>
      <c r="Q420" s="253">
        <f t="shared" si="205"/>
        <v>0</v>
      </c>
      <c r="R420" s="259"/>
    </row>
    <row r="421" spans="1:18" s="122" customFormat="1" x14ac:dyDescent="0.3">
      <c r="A421" s="258">
        <f>IF(F421="","", COUNTA($F$17:F421))</f>
        <v>307</v>
      </c>
      <c r="B421" s="126"/>
      <c r="C421" s="126"/>
      <c r="D421" s="115"/>
      <c r="E421" s="279" t="s">
        <v>353</v>
      </c>
      <c r="F421" s="264">
        <v>31</v>
      </c>
      <c r="G421" s="270">
        <v>0.1</v>
      </c>
      <c r="H421" s="265">
        <f t="shared" si="202"/>
        <v>34.1</v>
      </c>
      <c r="I421" s="271" t="s">
        <v>438</v>
      </c>
      <c r="J421" s="276" t="s">
        <v>90</v>
      </c>
      <c r="K421" s="276" t="s">
        <v>90</v>
      </c>
      <c r="L421" s="277">
        <v>0</v>
      </c>
      <c r="M421" s="252">
        <v>0</v>
      </c>
      <c r="N421" s="252">
        <v>0</v>
      </c>
      <c r="O421" s="252">
        <f t="shared" si="203"/>
        <v>0</v>
      </c>
      <c r="P421" s="252">
        <f t="shared" si="204"/>
        <v>0</v>
      </c>
      <c r="Q421" s="253">
        <f t="shared" si="205"/>
        <v>0</v>
      </c>
      <c r="R421" s="259"/>
    </row>
    <row r="422" spans="1:18" s="122" customFormat="1" x14ac:dyDescent="0.3">
      <c r="A422" s="258">
        <f>IF(F422="","", COUNTA($F$17:F422))</f>
        <v>308</v>
      </c>
      <c r="B422" s="126"/>
      <c r="C422" s="126"/>
      <c r="D422" s="115"/>
      <c r="E422" s="279" t="s">
        <v>354</v>
      </c>
      <c r="F422" s="264">
        <v>120</v>
      </c>
      <c r="G422" s="270">
        <v>0.1</v>
      </c>
      <c r="H422" s="265">
        <f t="shared" si="202"/>
        <v>132</v>
      </c>
      <c r="I422" s="271" t="s">
        <v>438</v>
      </c>
      <c r="J422" s="276" t="s">
        <v>90</v>
      </c>
      <c r="K422" s="276" t="s">
        <v>90</v>
      </c>
      <c r="L422" s="277">
        <v>0</v>
      </c>
      <c r="M422" s="252">
        <v>0</v>
      </c>
      <c r="N422" s="252">
        <v>0</v>
      </c>
      <c r="O422" s="252">
        <f t="shared" si="203"/>
        <v>0</v>
      </c>
      <c r="P422" s="252">
        <f t="shared" si="204"/>
        <v>0</v>
      </c>
      <c r="Q422" s="253">
        <f t="shared" si="205"/>
        <v>0</v>
      </c>
      <c r="R422" s="259"/>
    </row>
    <row r="423" spans="1:18" s="122" customFormat="1" x14ac:dyDescent="0.3">
      <c r="A423" s="258">
        <f>IF(F423="","", COUNTA($F$17:F423))</f>
        <v>309</v>
      </c>
      <c r="B423" s="126"/>
      <c r="C423" s="126"/>
      <c r="D423" s="115"/>
      <c r="E423" s="279" t="s">
        <v>355</v>
      </c>
      <c r="F423" s="264">
        <v>210</v>
      </c>
      <c r="G423" s="270">
        <v>0.1</v>
      </c>
      <c r="H423" s="265">
        <f t="shared" si="202"/>
        <v>231</v>
      </c>
      <c r="I423" s="271" t="s">
        <v>438</v>
      </c>
      <c r="J423" s="276" t="s">
        <v>90</v>
      </c>
      <c r="K423" s="276" t="s">
        <v>90</v>
      </c>
      <c r="L423" s="277">
        <v>0</v>
      </c>
      <c r="M423" s="252">
        <v>0</v>
      </c>
      <c r="N423" s="252">
        <v>0</v>
      </c>
      <c r="O423" s="252">
        <f t="shared" si="203"/>
        <v>0</v>
      </c>
      <c r="P423" s="252">
        <f t="shared" si="204"/>
        <v>0</v>
      </c>
      <c r="Q423" s="253">
        <f t="shared" si="205"/>
        <v>0</v>
      </c>
      <c r="R423" s="259"/>
    </row>
    <row r="424" spans="1:18" s="122" customFormat="1" x14ac:dyDescent="0.3">
      <c r="A424" s="258">
        <f>IF(F424="","", COUNTA($F$17:F424))</f>
        <v>310</v>
      </c>
      <c r="B424" s="126"/>
      <c r="C424" s="126"/>
      <c r="D424" s="115"/>
      <c r="E424" s="279" t="s">
        <v>356</v>
      </c>
      <c r="F424" s="264">
        <v>170</v>
      </c>
      <c r="G424" s="270">
        <v>0.1</v>
      </c>
      <c r="H424" s="265">
        <f t="shared" si="202"/>
        <v>187</v>
      </c>
      <c r="I424" s="271" t="s">
        <v>438</v>
      </c>
      <c r="J424" s="276" t="s">
        <v>90</v>
      </c>
      <c r="K424" s="276" t="s">
        <v>90</v>
      </c>
      <c r="L424" s="277">
        <v>0</v>
      </c>
      <c r="M424" s="252">
        <v>0</v>
      </c>
      <c r="N424" s="252">
        <v>0</v>
      </c>
      <c r="O424" s="252">
        <f t="shared" si="203"/>
        <v>0</v>
      </c>
      <c r="P424" s="252">
        <f t="shared" si="204"/>
        <v>0</v>
      </c>
      <c r="Q424" s="253">
        <f t="shared" si="205"/>
        <v>0</v>
      </c>
      <c r="R424" s="259"/>
    </row>
    <row r="425" spans="1:18" s="122" customFormat="1" x14ac:dyDescent="0.3">
      <c r="A425" s="258">
        <f>IF(F425="","", COUNTA($F$17:F425))</f>
        <v>311</v>
      </c>
      <c r="B425" s="126"/>
      <c r="C425" s="126"/>
      <c r="D425" s="115"/>
      <c r="E425" s="279" t="s">
        <v>357</v>
      </c>
      <c r="F425" s="264">
        <v>65</v>
      </c>
      <c r="G425" s="270">
        <v>0.1</v>
      </c>
      <c r="H425" s="265">
        <f>F425+F425*G425</f>
        <v>71.5</v>
      </c>
      <c r="I425" s="271" t="s">
        <v>113</v>
      </c>
      <c r="J425" s="276" t="s">
        <v>90</v>
      </c>
      <c r="K425" s="276" t="s">
        <v>90</v>
      </c>
      <c r="L425" s="277">
        <v>0</v>
      </c>
      <c r="M425" s="252">
        <v>0</v>
      </c>
      <c r="N425" s="252">
        <v>0</v>
      </c>
      <c r="O425" s="252">
        <f t="shared" si="203"/>
        <v>0</v>
      </c>
      <c r="P425" s="252">
        <f t="shared" si="204"/>
        <v>0</v>
      </c>
      <c r="Q425" s="253">
        <f>O425+P425</f>
        <v>0</v>
      </c>
      <c r="R425" s="259"/>
    </row>
    <row r="426" spans="1:18" s="122" customFormat="1" x14ac:dyDescent="0.3">
      <c r="A426" s="258">
        <f>IF(F426="","", COUNTA($F$17:F426))</f>
        <v>312</v>
      </c>
      <c r="B426" s="126"/>
      <c r="C426" s="126"/>
      <c r="D426" s="115"/>
      <c r="E426" s="279" t="s">
        <v>358</v>
      </c>
      <c r="F426" s="264">
        <v>98</v>
      </c>
      <c r="G426" s="270">
        <v>0.1</v>
      </c>
      <c r="H426" s="265">
        <f t="shared" ref="H426:H429" si="206">G426*F426+F426</f>
        <v>107.8</v>
      </c>
      <c r="I426" s="271" t="s">
        <v>438</v>
      </c>
      <c r="J426" s="276" t="s">
        <v>90</v>
      </c>
      <c r="K426" s="276" t="s">
        <v>90</v>
      </c>
      <c r="L426" s="277">
        <v>0</v>
      </c>
      <c r="M426" s="252">
        <v>0</v>
      </c>
      <c r="N426" s="252">
        <v>0</v>
      </c>
      <c r="O426" s="252">
        <f t="shared" ref="O426:O429" si="207">H426*M426</f>
        <v>0</v>
      </c>
      <c r="P426" s="252">
        <f t="shared" ref="P426:P429" si="208">H426*N426</f>
        <v>0</v>
      </c>
      <c r="Q426" s="253">
        <f t="shared" ref="Q426:Q429" si="209">O426+P426</f>
        <v>0</v>
      </c>
      <c r="R426" s="259"/>
    </row>
    <row r="427" spans="1:18" s="122" customFormat="1" x14ac:dyDescent="0.3">
      <c r="A427" s="258">
        <f>IF(F427="","", COUNTA($F$17:F427))</f>
        <v>313</v>
      </c>
      <c r="B427" s="126"/>
      <c r="C427" s="126"/>
      <c r="D427" s="115"/>
      <c r="E427" s="279" t="s">
        <v>359</v>
      </c>
      <c r="F427" s="264">
        <v>13</v>
      </c>
      <c r="G427" s="270">
        <v>0.1</v>
      </c>
      <c r="H427" s="265">
        <f t="shared" si="206"/>
        <v>14.3</v>
      </c>
      <c r="I427" s="271" t="s">
        <v>438</v>
      </c>
      <c r="J427" s="276" t="s">
        <v>90</v>
      </c>
      <c r="K427" s="276" t="s">
        <v>90</v>
      </c>
      <c r="L427" s="277">
        <v>0</v>
      </c>
      <c r="M427" s="252">
        <v>0</v>
      </c>
      <c r="N427" s="252">
        <v>0</v>
      </c>
      <c r="O427" s="252">
        <f t="shared" si="207"/>
        <v>0</v>
      </c>
      <c r="P427" s="252">
        <f t="shared" si="208"/>
        <v>0</v>
      </c>
      <c r="Q427" s="253">
        <f t="shared" si="209"/>
        <v>0</v>
      </c>
      <c r="R427" s="259"/>
    </row>
    <row r="428" spans="1:18" s="122" customFormat="1" x14ac:dyDescent="0.3">
      <c r="A428" s="258">
        <f>IF(F428="","", COUNTA($F$17:F428))</f>
        <v>314</v>
      </c>
      <c r="B428" s="126"/>
      <c r="C428" s="126"/>
      <c r="D428" s="115"/>
      <c r="E428" s="279" t="s">
        <v>360</v>
      </c>
      <c r="F428" s="264">
        <v>30</v>
      </c>
      <c r="G428" s="270">
        <v>0.1</v>
      </c>
      <c r="H428" s="265">
        <f t="shared" si="206"/>
        <v>33</v>
      </c>
      <c r="I428" s="271" t="s">
        <v>438</v>
      </c>
      <c r="J428" s="276" t="s">
        <v>90</v>
      </c>
      <c r="K428" s="276" t="s">
        <v>90</v>
      </c>
      <c r="L428" s="277">
        <v>0</v>
      </c>
      <c r="M428" s="252">
        <v>0</v>
      </c>
      <c r="N428" s="252">
        <v>0</v>
      </c>
      <c r="O428" s="252">
        <f t="shared" si="207"/>
        <v>0</v>
      </c>
      <c r="P428" s="252">
        <f t="shared" si="208"/>
        <v>0</v>
      </c>
      <c r="Q428" s="253">
        <f t="shared" si="209"/>
        <v>0</v>
      </c>
      <c r="R428" s="259"/>
    </row>
    <row r="429" spans="1:18" s="122" customFormat="1" x14ac:dyDescent="0.3">
      <c r="A429" s="258">
        <f>IF(F429="","", COUNTA($F$17:F429))</f>
        <v>315</v>
      </c>
      <c r="B429" s="126"/>
      <c r="C429" s="126"/>
      <c r="D429" s="115"/>
      <c r="E429" s="279" t="s">
        <v>361</v>
      </c>
      <c r="F429" s="264">
        <v>250</v>
      </c>
      <c r="G429" s="270">
        <v>0.1</v>
      </c>
      <c r="H429" s="265">
        <f t="shared" si="206"/>
        <v>275</v>
      </c>
      <c r="I429" s="271" t="s">
        <v>438</v>
      </c>
      <c r="J429" s="276" t="s">
        <v>90</v>
      </c>
      <c r="K429" s="276" t="s">
        <v>90</v>
      </c>
      <c r="L429" s="277">
        <v>0</v>
      </c>
      <c r="M429" s="252">
        <v>0</v>
      </c>
      <c r="N429" s="252">
        <v>0</v>
      </c>
      <c r="O429" s="252">
        <f t="shared" si="207"/>
        <v>0</v>
      </c>
      <c r="P429" s="252">
        <f t="shared" si="208"/>
        <v>0</v>
      </c>
      <c r="Q429" s="253">
        <f t="shared" si="209"/>
        <v>0</v>
      </c>
      <c r="R429" s="259"/>
    </row>
    <row r="430" spans="1:18" s="122" customFormat="1" x14ac:dyDescent="0.3">
      <c r="A430" s="258">
        <f>IF(F430="","", COUNTA($F$17:F430))</f>
        <v>316</v>
      </c>
      <c r="B430" s="126"/>
      <c r="C430" s="126"/>
      <c r="D430" s="115"/>
      <c r="E430" s="279" t="s">
        <v>297</v>
      </c>
      <c r="F430" s="264">
        <v>79</v>
      </c>
      <c r="G430" s="270">
        <v>0.1</v>
      </c>
      <c r="H430" s="265">
        <f>F430+F430*G430</f>
        <v>86.9</v>
      </c>
      <c r="I430" s="271" t="s">
        <v>113</v>
      </c>
      <c r="J430" s="276" t="s">
        <v>90</v>
      </c>
      <c r="K430" s="276" t="s">
        <v>90</v>
      </c>
      <c r="L430" s="277">
        <v>0</v>
      </c>
      <c r="M430" s="252">
        <v>0</v>
      </c>
      <c r="N430" s="252">
        <v>0</v>
      </c>
      <c r="O430" s="252">
        <f>H430*M430</f>
        <v>0</v>
      </c>
      <c r="P430" s="252">
        <f>H430*N430</f>
        <v>0</v>
      </c>
      <c r="Q430" s="253">
        <f>O430+P430</f>
        <v>0</v>
      </c>
      <c r="R430" s="259"/>
    </row>
    <row r="431" spans="1:18" s="122" customFormat="1" x14ac:dyDescent="0.3">
      <c r="A431" s="258">
        <f>IF(F431="","", COUNTA($F$17:F431))</f>
        <v>317</v>
      </c>
      <c r="B431" s="126"/>
      <c r="C431" s="126"/>
      <c r="D431" s="115"/>
      <c r="E431" s="279" t="s">
        <v>362</v>
      </c>
      <c r="F431" s="264">
        <v>400</v>
      </c>
      <c r="G431" s="270">
        <v>0.1</v>
      </c>
      <c r="H431" s="265">
        <f>G431*F431+F431</f>
        <v>440</v>
      </c>
      <c r="I431" s="271" t="s">
        <v>438</v>
      </c>
      <c r="J431" s="276" t="s">
        <v>90</v>
      </c>
      <c r="K431" s="276" t="s">
        <v>90</v>
      </c>
      <c r="L431" s="277">
        <v>0</v>
      </c>
      <c r="M431" s="252">
        <v>0</v>
      </c>
      <c r="N431" s="252">
        <v>0</v>
      </c>
      <c r="O431" s="252">
        <f>H431*M431</f>
        <v>0</v>
      </c>
      <c r="P431" s="252">
        <f>H431*N431</f>
        <v>0</v>
      </c>
      <c r="Q431" s="253">
        <f t="shared" ref="Q431" si="210">O431+P431</f>
        <v>0</v>
      </c>
      <c r="R431" s="259"/>
    </row>
    <row r="432" spans="1:18" s="122" customFormat="1" x14ac:dyDescent="0.3">
      <c r="A432" s="258">
        <f>IF(F432="","", COUNTA($F$17:F432))</f>
        <v>318</v>
      </c>
      <c r="B432" s="126"/>
      <c r="C432" s="126"/>
      <c r="D432" s="115"/>
      <c r="E432" s="279" t="s">
        <v>363</v>
      </c>
      <c r="F432" s="208">
        <v>1</v>
      </c>
      <c r="G432" s="257">
        <v>0</v>
      </c>
      <c r="H432" s="265">
        <f t="shared" ref="H432:H444" si="211">F432+G432*F432</f>
        <v>1</v>
      </c>
      <c r="I432" s="264" t="s">
        <v>105</v>
      </c>
      <c r="J432" s="276" t="s">
        <v>90</v>
      </c>
      <c r="K432" s="276" t="s">
        <v>90</v>
      </c>
      <c r="L432" s="277">
        <v>0</v>
      </c>
      <c r="M432" s="252">
        <v>0</v>
      </c>
      <c r="N432" s="252">
        <v>0</v>
      </c>
      <c r="O432" s="252">
        <f t="shared" ref="O432:O444" si="212">H432*M432</f>
        <v>0</v>
      </c>
      <c r="P432" s="252">
        <f t="shared" ref="P432:P444" si="213">H432*N432</f>
        <v>0</v>
      </c>
      <c r="Q432" s="253">
        <f t="shared" ref="Q432:Q444" si="214">O432+P432</f>
        <v>0</v>
      </c>
      <c r="R432" s="259"/>
    </row>
    <row r="433" spans="1:18" s="122" customFormat="1" x14ac:dyDescent="0.3">
      <c r="A433" s="258">
        <f>IF(F433="","", COUNTA($F$17:F433))</f>
        <v>319</v>
      </c>
      <c r="B433" s="126"/>
      <c r="C433" s="126"/>
      <c r="D433" s="115"/>
      <c r="E433" s="279" t="s">
        <v>363</v>
      </c>
      <c r="F433" s="208">
        <v>1</v>
      </c>
      <c r="G433" s="257">
        <v>0</v>
      </c>
      <c r="H433" s="265">
        <f t="shared" si="211"/>
        <v>1</v>
      </c>
      <c r="I433" s="264" t="s">
        <v>105</v>
      </c>
      <c r="J433" s="276" t="s">
        <v>90</v>
      </c>
      <c r="K433" s="276" t="s">
        <v>90</v>
      </c>
      <c r="L433" s="277">
        <v>0</v>
      </c>
      <c r="M433" s="252">
        <v>0</v>
      </c>
      <c r="N433" s="252">
        <v>0</v>
      </c>
      <c r="O433" s="252">
        <f t="shared" si="212"/>
        <v>0</v>
      </c>
      <c r="P433" s="252">
        <f t="shared" si="213"/>
        <v>0</v>
      </c>
      <c r="Q433" s="253">
        <f t="shared" si="214"/>
        <v>0</v>
      </c>
      <c r="R433" s="259"/>
    </row>
    <row r="434" spans="1:18" s="122" customFormat="1" x14ac:dyDescent="0.3">
      <c r="A434" s="258">
        <f>IF(F434="","", COUNTA($F$17:F434))</f>
        <v>320</v>
      </c>
      <c r="B434" s="126"/>
      <c r="C434" s="126"/>
      <c r="D434" s="115"/>
      <c r="E434" s="279" t="s">
        <v>364</v>
      </c>
      <c r="F434" s="208">
        <v>3</v>
      </c>
      <c r="G434" s="257">
        <v>0</v>
      </c>
      <c r="H434" s="265">
        <f t="shared" si="211"/>
        <v>3</v>
      </c>
      <c r="I434" s="264" t="s">
        <v>105</v>
      </c>
      <c r="J434" s="276" t="s">
        <v>90</v>
      </c>
      <c r="K434" s="276" t="s">
        <v>90</v>
      </c>
      <c r="L434" s="277">
        <v>0</v>
      </c>
      <c r="M434" s="252">
        <v>0</v>
      </c>
      <c r="N434" s="252">
        <v>0</v>
      </c>
      <c r="O434" s="252">
        <f t="shared" si="212"/>
        <v>0</v>
      </c>
      <c r="P434" s="252">
        <f t="shared" si="213"/>
        <v>0</v>
      </c>
      <c r="Q434" s="253">
        <f t="shared" si="214"/>
        <v>0</v>
      </c>
      <c r="R434" s="259"/>
    </row>
    <row r="435" spans="1:18" s="122" customFormat="1" x14ac:dyDescent="0.3">
      <c r="A435" s="258">
        <f>IF(F435="","", COUNTA($F$17:F435))</f>
        <v>321</v>
      </c>
      <c r="B435" s="126"/>
      <c r="C435" s="126"/>
      <c r="D435" s="115"/>
      <c r="E435" s="279" t="s">
        <v>365</v>
      </c>
      <c r="F435" s="208">
        <v>1</v>
      </c>
      <c r="G435" s="257">
        <v>0</v>
      </c>
      <c r="H435" s="265">
        <f t="shared" si="211"/>
        <v>1</v>
      </c>
      <c r="I435" s="264" t="s">
        <v>105</v>
      </c>
      <c r="J435" s="276" t="s">
        <v>90</v>
      </c>
      <c r="K435" s="276" t="s">
        <v>90</v>
      </c>
      <c r="L435" s="277">
        <v>0</v>
      </c>
      <c r="M435" s="252">
        <v>0</v>
      </c>
      <c r="N435" s="252">
        <v>0</v>
      </c>
      <c r="O435" s="252">
        <f t="shared" si="212"/>
        <v>0</v>
      </c>
      <c r="P435" s="252">
        <f t="shared" si="213"/>
        <v>0</v>
      </c>
      <c r="Q435" s="253">
        <f t="shared" si="214"/>
        <v>0</v>
      </c>
      <c r="R435" s="259"/>
    </row>
    <row r="436" spans="1:18" s="122" customFormat="1" x14ac:dyDescent="0.3">
      <c r="A436" s="258">
        <f>IF(F436="","", COUNTA($F$17:F436))</f>
        <v>322</v>
      </c>
      <c r="B436" s="126"/>
      <c r="C436" s="126"/>
      <c r="D436" s="115"/>
      <c r="E436" s="279" t="s">
        <v>366</v>
      </c>
      <c r="F436" s="208">
        <v>1</v>
      </c>
      <c r="G436" s="257">
        <v>0</v>
      </c>
      <c r="H436" s="265">
        <f t="shared" si="211"/>
        <v>1</v>
      </c>
      <c r="I436" s="264" t="s">
        <v>105</v>
      </c>
      <c r="J436" s="276" t="s">
        <v>90</v>
      </c>
      <c r="K436" s="276" t="s">
        <v>90</v>
      </c>
      <c r="L436" s="277">
        <v>0</v>
      </c>
      <c r="M436" s="252">
        <v>0</v>
      </c>
      <c r="N436" s="252">
        <v>0</v>
      </c>
      <c r="O436" s="252">
        <f t="shared" si="212"/>
        <v>0</v>
      </c>
      <c r="P436" s="252">
        <f t="shared" si="213"/>
        <v>0</v>
      </c>
      <c r="Q436" s="253">
        <f t="shared" si="214"/>
        <v>0</v>
      </c>
      <c r="R436" s="259"/>
    </row>
    <row r="437" spans="1:18" s="122" customFormat="1" x14ac:dyDescent="0.3">
      <c r="A437" s="258">
        <f>IF(F437="","", COUNTA($F$17:F437))</f>
        <v>323</v>
      </c>
      <c r="B437" s="126"/>
      <c r="C437" s="126"/>
      <c r="D437" s="115"/>
      <c r="E437" s="279" t="s">
        <v>367</v>
      </c>
      <c r="F437" s="208">
        <v>2</v>
      </c>
      <c r="G437" s="257">
        <v>0</v>
      </c>
      <c r="H437" s="265">
        <f t="shared" si="211"/>
        <v>2</v>
      </c>
      <c r="I437" s="264" t="s">
        <v>105</v>
      </c>
      <c r="J437" s="276" t="s">
        <v>90</v>
      </c>
      <c r="K437" s="276" t="s">
        <v>90</v>
      </c>
      <c r="L437" s="277">
        <v>0</v>
      </c>
      <c r="M437" s="252">
        <v>0</v>
      </c>
      <c r="N437" s="252">
        <v>0</v>
      </c>
      <c r="O437" s="252">
        <f t="shared" si="212"/>
        <v>0</v>
      </c>
      <c r="P437" s="252">
        <f t="shared" si="213"/>
        <v>0</v>
      </c>
      <c r="Q437" s="253">
        <f t="shared" si="214"/>
        <v>0</v>
      </c>
      <c r="R437" s="259"/>
    </row>
    <row r="438" spans="1:18" s="122" customFormat="1" x14ac:dyDescent="0.3">
      <c r="A438" s="258">
        <f>IF(F438="","", COUNTA($F$17:F438))</f>
        <v>324</v>
      </c>
      <c r="B438" s="126"/>
      <c r="C438" s="126"/>
      <c r="D438" s="115"/>
      <c r="E438" s="279" t="s">
        <v>368</v>
      </c>
      <c r="F438" s="208">
        <v>1</v>
      </c>
      <c r="G438" s="257">
        <v>0</v>
      </c>
      <c r="H438" s="265">
        <f t="shared" si="211"/>
        <v>1</v>
      </c>
      <c r="I438" s="264" t="s">
        <v>105</v>
      </c>
      <c r="J438" s="276" t="s">
        <v>90</v>
      </c>
      <c r="K438" s="276" t="s">
        <v>90</v>
      </c>
      <c r="L438" s="277">
        <v>0</v>
      </c>
      <c r="M438" s="252">
        <v>0</v>
      </c>
      <c r="N438" s="252">
        <v>0</v>
      </c>
      <c r="O438" s="252">
        <f t="shared" si="212"/>
        <v>0</v>
      </c>
      <c r="P438" s="252">
        <f t="shared" si="213"/>
        <v>0</v>
      </c>
      <c r="Q438" s="253">
        <f t="shared" si="214"/>
        <v>0</v>
      </c>
      <c r="R438" s="259"/>
    </row>
    <row r="439" spans="1:18" s="122" customFormat="1" x14ac:dyDescent="0.3">
      <c r="A439" s="258">
        <f>IF(F439="","", COUNTA($F$17:F439))</f>
        <v>325</v>
      </c>
      <c r="B439" s="126"/>
      <c r="C439" s="126"/>
      <c r="D439" s="115"/>
      <c r="E439" s="279" t="s">
        <v>369</v>
      </c>
      <c r="F439" s="208">
        <v>1</v>
      </c>
      <c r="G439" s="257">
        <v>0</v>
      </c>
      <c r="H439" s="265">
        <f t="shared" si="211"/>
        <v>1</v>
      </c>
      <c r="I439" s="264" t="s">
        <v>105</v>
      </c>
      <c r="J439" s="276" t="s">
        <v>90</v>
      </c>
      <c r="K439" s="276" t="s">
        <v>90</v>
      </c>
      <c r="L439" s="277">
        <v>0</v>
      </c>
      <c r="M439" s="252">
        <v>0</v>
      </c>
      <c r="N439" s="252">
        <v>0</v>
      </c>
      <c r="O439" s="252">
        <f t="shared" si="212"/>
        <v>0</v>
      </c>
      <c r="P439" s="252">
        <f t="shared" si="213"/>
        <v>0</v>
      </c>
      <c r="Q439" s="253">
        <f t="shared" si="214"/>
        <v>0</v>
      </c>
      <c r="R439" s="259"/>
    </row>
    <row r="440" spans="1:18" s="122" customFormat="1" x14ac:dyDescent="0.3">
      <c r="A440" s="258">
        <f>IF(F440="","", COUNTA($F$17:F440))</f>
        <v>326</v>
      </c>
      <c r="B440" s="126"/>
      <c r="C440" s="126"/>
      <c r="D440" s="115"/>
      <c r="E440" s="279" t="s">
        <v>370</v>
      </c>
      <c r="F440" s="208">
        <v>1</v>
      </c>
      <c r="G440" s="257">
        <v>0</v>
      </c>
      <c r="H440" s="265">
        <f t="shared" si="211"/>
        <v>1</v>
      </c>
      <c r="I440" s="264" t="s">
        <v>105</v>
      </c>
      <c r="J440" s="276" t="s">
        <v>90</v>
      </c>
      <c r="K440" s="276" t="s">
        <v>90</v>
      </c>
      <c r="L440" s="277">
        <v>0</v>
      </c>
      <c r="M440" s="252">
        <v>0</v>
      </c>
      <c r="N440" s="252">
        <v>0</v>
      </c>
      <c r="O440" s="252">
        <f t="shared" si="212"/>
        <v>0</v>
      </c>
      <c r="P440" s="252">
        <f t="shared" si="213"/>
        <v>0</v>
      </c>
      <c r="Q440" s="253">
        <f t="shared" si="214"/>
        <v>0</v>
      </c>
      <c r="R440" s="259"/>
    </row>
    <row r="441" spans="1:18" s="122" customFormat="1" x14ac:dyDescent="0.3">
      <c r="A441" s="258">
        <f>IF(F441="","", COUNTA($F$17:F441))</f>
        <v>327</v>
      </c>
      <c r="B441" s="126"/>
      <c r="C441" s="126"/>
      <c r="D441" s="115"/>
      <c r="E441" s="279" t="s">
        <v>371</v>
      </c>
      <c r="F441" s="208">
        <v>1</v>
      </c>
      <c r="G441" s="257">
        <v>0</v>
      </c>
      <c r="H441" s="265">
        <f t="shared" si="211"/>
        <v>1</v>
      </c>
      <c r="I441" s="264" t="s">
        <v>105</v>
      </c>
      <c r="J441" s="276" t="s">
        <v>90</v>
      </c>
      <c r="K441" s="276" t="s">
        <v>90</v>
      </c>
      <c r="L441" s="277">
        <v>0</v>
      </c>
      <c r="M441" s="252">
        <v>0</v>
      </c>
      <c r="N441" s="252">
        <v>0</v>
      </c>
      <c r="O441" s="252">
        <f t="shared" si="212"/>
        <v>0</v>
      </c>
      <c r="P441" s="252">
        <f t="shared" si="213"/>
        <v>0</v>
      </c>
      <c r="Q441" s="253">
        <f t="shared" si="214"/>
        <v>0</v>
      </c>
      <c r="R441" s="259"/>
    </row>
    <row r="442" spans="1:18" s="122" customFormat="1" x14ac:dyDescent="0.3">
      <c r="A442" s="258">
        <f>IF(F442="","", COUNTA($F$17:F442))</f>
        <v>328</v>
      </c>
      <c r="B442" s="126"/>
      <c r="C442" s="126"/>
      <c r="D442" s="115"/>
      <c r="E442" s="279" t="s">
        <v>372</v>
      </c>
      <c r="F442" s="208">
        <v>1</v>
      </c>
      <c r="G442" s="257">
        <v>0</v>
      </c>
      <c r="H442" s="265">
        <f t="shared" si="211"/>
        <v>1</v>
      </c>
      <c r="I442" s="264" t="s">
        <v>105</v>
      </c>
      <c r="J442" s="276" t="s">
        <v>90</v>
      </c>
      <c r="K442" s="276" t="s">
        <v>90</v>
      </c>
      <c r="L442" s="277">
        <v>0</v>
      </c>
      <c r="M442" s="252">
        <v>0</v>
      </c>
      <c r="N442" s="252">
        <v>0</v>
      </c>
      <c r="O442" s="252">
        <f t="shared" si="212"/>
        <v>0</v>
      </c>
      <c r="P442" s="252">
        <f t="shared" si="213"/>
        <v>0</v>
      </c>
      <c r="Q442" s="253">
        <f t="shared" si="214"/>
        <v>0</v>
      </c>
      <c r="R442" s="259"/>
    </row>
    <row r="443" spans="1:18" s="122" customFormat="1" x14ac:dyDescent="0.3">
      <c r="A443" s="258">
        <f>IF(F443="","", COUNTA($F$17:F443))</f>
        <v>329</v>
      </c>
      <c r="B443" s="126"/>
      <c r="C443" s="126"/>
      <c r="D443" s="115"/>
      <c r="E443" s="279" t="s">
        <v>373</v>
      </c>
      <c r="F443" s="208">
        <v>1</v>
      </c>
      <c r="G443" s="257">
        <v>0</v>
      </c>
      <c r="H443" s="265">
        <f t="shared" si="211"/>
        <v>1</v>
      </c>
      <c r="I443" s="264" t="s">
        <v>105</v>
      </c>
      <c r="J443" s="276" t="s">
        <v>90</v>
      </c>
      <c r="K443" s="276" t="s">
        <v>90</v>
      </c>
      <c r="L443" s="277">
        <v>0</v>
      </c>
      <c r="M443" s="252">
        <v>0</v>
      </c>
      <c r="N443" s="252">
        <v>0</v>
      </c>
      <c r="O443" s="252">
        <f t="shared" si="212"/>
        <v>0</v>
      </c>
      <c r="P443" s="252">
        <f t="shared" si="213"/>
        <v>0</v>
      </c>
      <c r="Q443" s="253">
        <f t="shared" si="214"/>
        <v>0</v>
      </c>
      <c r="R443" s="259"/>
    </row>
    <row r="444" spans="1:18" s="122" customFormat="1" x14ac:dyDescent="0.3">
      <c r="A444" s="258">
        <f>IF(F444="","", COUNTA($F$17:F444))</f>
        <v>330</v>
      </c>
      <c r="B444" s="126"/>
      <c r="C444" s="126"/>
      <c r="D444" s="115"/>
      <c r="E444" s="279" t="s">
        <v>374</v>
      </c>
      <c r="F444" s="208">
        <v>8</v>
      </c>
      <c r="G444" s="257">
        <v>0</v>
      </c>
      <c r="H444" s="265">
        <f t="shared" si="211"/>
        <v>8</v>
      </c>
      <c r="I444" s="264" t="s">
        <v>105</v>
      </c>
      <c r="J444" s="276" t="s">
        <v>90</v>
      </c>
      <c r="K444" s="276" t="s">
        <v>90</v>
      </c>
      <c r="L444" s="277">
        <v>0</v>
      </c>
      <c r="M444" s="252">
        <v>0</v>
      </c>
      <c r="N444" s="252">
        <v>0</v>
      </c>
      <c r="O444" s="252">
        <f t="shared" si="212"/>
        <v>0</v>
      </c>
      <c r="P444" s="252">
        <f t="shared" si="213"/>
        <v>0</v>
      </c>
      <c r="Q444" s="253">
        <f t="shared" si="214"/>
        <v>0</v>
      </c>
      <c r="R444" s="259"/>
    </row>
    <row r="445" spans="1:18" s="122" customFormat="1" x14ac:dyDescent="0.3">
      <c r="A445" s="129"/>
      <c r="B445" s="126"/>
      <c r="C445" s="126"/>
      <c r="D445" s="115"/>
      <c r="E445" s="118"/>
      <c r="F445" s="134"/>
      <c r="G445" s="135"/>
      <c r="H445" s="123"/>
      <c r="I445" s="131"/>
      <c r="J445" s="87"/>
      <c r="K445" s="252"/>
      <c r="L445" s="87"/>
      <c r="M445" s="124"/>
      <c r="N445" s="124"/>
      <c r="O445" s="124"/>
      <c r="P445" s="124"/>
      <c r="Q445" s="125"/>
      <c r="R445" s="130"/>
    </row>
    <row r="446" spans="1:18" x14ac:dyDescent="0.3">
      <c r="A446" s="74"/>
      <c r="B446" s="29"/>
      <c r="C446" s="29"/>
      <c r="D446" s="33"/>
      <c r="E446" s="88"/>
      <c r="F446" s="85"/>
      <c r="G446" s="86"/>
      <c r="H446" s="11"/>
      <c r="I446" s="87"/>
      <c r="J446" s="87"/>
      <c r="K446" s="252"/>
      <c r="L446" s="87"/>
      <c r="M446" s="12"/>
      <c r="N446" s="12"/>
      <c r="O446" s="12"/>
      <c r="P446" s="12"/>
      <c r="Q446" s="13"/>
      <c r="R446" s="75"/>
    </row>
    <row r="447" spans="1:18" ht="17.399999999999999" x14ac:dyDescent="0.3">
      <c r="A447" s="74" t="str">
        <f>IF(F447="","", COUNTA($F$17:F447))</f>
        <v/>
      </c>
      <c r="B447" s="14"/>
      <c r="C447" s="14"/>
      <c r="D447" s="15"/>
      <c r="E447" s="329" t="s">
        <v>24</v>
      </c>
      <c r="F447" s="16"/>
      <c r="G447" s="16"/>
      <c r="H447" s="17"/>
      <c r="I447" s="16"/>
      <c r="J447" s="16"/>
      <c r="K447" s="329">
        <f>SUM(K342:K446)</f>
        <v>0</v>
      </c>
      <c r="L447" s="16"/>
      <c r="M447" s="95"/>
      <c r="N447" s="95"/>
      <c r="O447" s="330">
        <f>SUM(O342:O446)</f>
        <v>0</v>
      </c>
      <c r="P447" s="330">
        <f>SUM(P342:P446)</f>
        <v>0</v>
      </c>
      <c r="Q447" s="96"/>
      <c r="R447" s="330">
        <f>SUM(Q343:Q446)</f>
        <v>0</v>
      </c>
    </row>
    <row r="448" spans="1:18" x14ac:dyDescent="0.3">
      <c r="A448" s="74" t="str">
        <f>IF(F448="","", COUNTA($F$17:F448))</f>
        <v/>
      </c>
      <c r="B448" s="20"/>
      <c r="C448" s="20"/>
      <c r="D448" s="21"/>
      <c r="E448" s="22"/>
      <c r="F448" s="23"/>
      <c r="G448" s="23"/>
      <c r="H448" s="24"/>
      <c r="I448" s="23"/>
      <c r="J448" s="23"/>
      <c r="K448" s="255"/>
      <c r="L448" s="23"/>
      <c r="M448" s="25"/>
      <c r="N448" s="25"/>
      <c r="O448" s="25"/>
      <c r="P448" s="25"/>
      <c r="Q448" s="26"/>
      <c r="R448" s="79"/>
    </row>
    <row r="449" spans="1:18" ht="17.399999999999999" x14ac:dyDescent="0.3">
      <c r="A449" s="2" t="str">
        <f>IF(F449="","", COUNTA($F$17:F449))</f>
        <v/>
      </c>
      <c r="B449" s="2"/>
      <c r="C449" s="2"/>
      <c r="D449" s="3">
        <v>70000</v>
      </c>
      <c r="E449" s="4" t="s">
        <v>25</v>
      </c>
      <c r="F449" s="4"/>
      <c r="G449" s="4"/>
      <c r="H449" s="4"/>
      <c r="I449" s="5"/>
      <c r="J449" s="5"/>
      <c r="K449" s="251"/>
      <c r="L449" s="5"/>
      <c r="M449" s="5"/>
      <c r="N449" s="5"/>
      <c r="O449" s="5"/>
      <c r="P449" s="5"/>
      <c r="Q449" s="6"/>
      <c r="R449" s="73"/>
    </row>
    <row r="450" spans="1:18" x14ac:dyDescent="0.3">
      <c r="A450" s="74"/>
      <c r="B450" s="27"/>
      <c r="C450" s="27"/>
      <c r="D450" s="33"/>
      <c r="E450" s="268" t="s">
        <v>419</v>
      </c>
      <c r="F450" s="254"/>
      <c r="G450" s="254"/>
      <c r="H450" s="266"/>
      <c r="I450" s="254"/>
      <c r="J450" s="254"/>
      <c r="K450" s="255"/>
      <c r="L450" s="254"/>
      <c r="M450" s="255"/>
      <c r="N450" s="255"/>
      <c r="O450" s="255"/>
      <c r="P450" s="255"/>
      <c r="Q450" s="256"/>
      <c r="R450" s="260"/>
    </row>
    <row r="451" spans="1:18" s="147" customFormat="1" x14ac:dyDescent="0.3">
      <c r="A451" s="258">
        <f>IF(F451="","", COUNTA($F$17:F451))</f>
        <v>331</v>
      </c>
      <c r="B451" s="100"/>
      <c r="C451" s="100"/>
      <c r="D451" s="138"/>
      <c r="E451" s="281" t="s">
        <v>701</v>
      </c>
      <c r="F451" s="273">
        <v>1071.2</v>
      </c>
      <c r="G451" s="270">
        <v>0.1</v>
      </c>
      <c r="H451" s="265">
        <f t="shared" ref="H451:H455" si="215">F451+F451*G451</f>
        <v>1178.3200000000002</v>
      </c>
      <c r="I451" s="271" t="s">
        <v>113</v>
      </c>
      <c r="J451" s="276" t="s">
        <v>90</v>
      </c>
      <c r="K451" s="276" t="s">
        <v>90</v>
      </c>
      <c r="L451" s="277">
        <v>0</v>
      </c>
      <c r="M451" s="252">
        <v>0</v>
      </c>
      <c r="N451" s="252">
        <v>0</v>
      </c>
      <c r="O451" s="252">
        <f t="shared" ref="O451:O455" si="216">H451*M451</f>
        <v>0</v>
      </c>
      <c r="P451" s="252">
        <f t="shared" ref="P451:P455" si="217">H451*N451</f>
        <v>0</v>
      </c>
      <c r="Q451" s="253">
        <f t="shared" ref="Q451:Q455" si="218">O451+P451</f>
        <v>0</v>
      </c>
      <c r="R451" s="259"/>
    </row>
    <row r="452" spans="1:18" s="147" customFormat="1" x14ac:dyDescent="0.3">
      <c r="A452" s="258">
        <f>IF(F452="","", COUNTA($F$17:F452))</f>
        <v>332</v>
      </c>
      <c r="B452" s="100"/>
      <c r="C452" s="100"/>
      <c r="D452" s="138"/>
      <c r="E452" s="281" t="s">
        <v>702</v>
      </c>
      <c r="F452" s="273">
        <v>629.20000000000005</v>
      </c>
      <c r="G452" s="270">
        <v>0.1</v>
      </c>
      <c r="H452" s="265">
        <f t="shared" si="215"/>
        <v>692.12</v>
      </c>
      <c r="I452" s="271" t="s">
        <v>113</v>
      </c>
      <c r="J452" s="276" t="s">
        <v>90</v>
      </c>
      <c r="K452" s="276" t="s">
        <v>90</v>
      </c>
      <c r="L452" s="277">
        <v>0</v>
      </c>
      <c r="M452" s="252">
        <v>0</v>
      </c>
      <c r="N452" s="252">
        <v>0</v>
      </c>
      <c r="O452" s="252">
        <f t="shared" si="216"/>
        <v>0</v>
      </c>
      <c r="P452" s="252">
        <f t="shared" si="217"/>
        <v>0</v>
      </c>
      <c r="Q452" s="253">
        <f t="shared" si="218"/>
        <v>0</v>
      </c>
      <c r="R452" s="259"/>
    </row>
    <row r="453" spans="1:18" s="147" customFormat="1" x14ac:dyDescent="0.3">
      <c r="A453" s="258">
        <f>IF(F453="","", COUNTA($F$17:F453))</f>
        <v>333</v>
      </c>
      <c r="B453" s="100"/>
      <c r="C453" s="100"/>
      <c r="D453" s="138"/>
      <c r="E453" s="281" t="s">
        <v>703</v>
      </c>
      <c r="F453" s="273">
        <v>5900.1600000000008</v>
      </c>
      <c r="G453" s="270">
        <v>0.1</v>
      </c>
      <c r="H453" s="265">
        <f t="shared" si="215"/>
        <v>6490.1760000000013</v>
      </c>
      <c r="I453" s="271" t="s">
        <v>113</v>
      </c>
      <c r="J453" s="276" t="s">
        <v>90</v>
      </c>
      <c r="K453" s="276" t="s">
        <v>90</v>
      </c>
      <c r="L453" s="277">
        <v>0</v>
      </c>
      <c r="M453" s="252">
        <v>0</v>
      </c>
      <c r="N453" s="252">
        <v>0</v>
      </c>
      <c r="O453" s="252">
        <f t="shared" si="216"/>
        <v>0</v>
      </c>
      <c r="P453" s="252">
        <f t="shared" si="217"/>
        <v>0</v>
      </c>
      <c r="Q453" s="253">
        <f t="shared" si="218"/>
        <v>0</v>
      </c>
      <c r="R453" s="259"/>
    </row>
    <row r="454" spans="1:18" s="147" customFormat="1" x14ac:dyDescent="0.3">
      <c r="A454" s="258">
        <f>IF(F454="","", COUNTA($F$17:F454))</f>
        <v>334</v>
      </c>
      <c r="B454" s="100"/>
      <c r="C454" s="100"/>
      <c r="D454" s="138"/>
      <c r="E454" s="281" t="s">
        <v>704</v>
      </c>
      <c r="F454" s="273">
        <v>1808.75</v>
      </c>
      <c r="G454" s="270">
        <v>0.1</v>
      </c>
      <c r="H454" s="265">
        <f t="shared" si="215"/>
        <v>1989.625</v>
      </c>
      <c r="I454" s="271" t="s">
        <v>113</v>
      </c>
      <c r="J454" s="276" t="s">
        <v>90</v>
      </c>
      <c r="K454" s="276" t="s">
        <v>90</v>
      </c>
      <c r="L454" s="277">
        <v>0</v>
      </c>
      <c r="M454" s="252">
        <v>0</v>
      </c>
      <c r="N454" s="252">
        <v>0</v>
      </c>
      <c r="O454" s="252">
        <f t="shared" si="216"/>
        <v>0</v>
      </c>
      <c r="P454" s="252">
        <f t="shared" si="217"/>
        <v>0</v>
      </c>
      <c r="Q454" s="253">
        <f t="shared" si="218"/>
        <v>0</v>
      </c>
      <c r="R454" s="259"/>
    </row>
    <row r="455" spans="1:18" x14ac:dyDescent="0.3">
      <c r="A455" s="258">
        <f>IF(F455="","", COUNTA($F$17:F455))</f>
        <v>335</v>
      </c>
      <c r="B455" s="27"/>
      <c r="C455" s="27"/>
      <c r="D455" s="33"/>
      <c r="E455" s="281" t="s">
        <v>705</v>
      </c>
      <c r="F455" s="273">
        <v>8342.8050000000003</v>
      </c>
      <c r="G455" s="270">
        <v>0.1</v>
      </c>
      <c r="H455" s="265">
        <f t="shared" si="215"/>
        <v>9177.085500000001</v>
      </c>
      <c r="I455" s="271" t="s">
        <v>113</v>
      </c>
      <c r="J455" s="276" t="s">
        <v>90</v>
      </c>
      <c r="K455" s="276" t="s">
        <v>90</v>
      </c>
      <c r="L455" s="277">
        <v>0</v>
      </c>
      <c r="M455" s="252">
        <v>0</v>
      </c>
      <c r="N455" s="252">
        <v>0</v>
      </c>
      <c r="O455" s="252">
        <f t="shared" si="216"/>
        <v>0</v>
      </c>
      <c r="P455" s="252">
        <f t="shared" si="217"/>
        <v>0</v>
      </c>
      <c r="Q455" s="253">
        <f t="shared" si="218"/>
        <v>0</v>
      </c>
      <c r="R455" s="259"/>
    </row>
    <row r="456" spans="1:18" s="147" customFormat="1" ht="31.2" x14ac:dyDescent="0.3">
      <c r="A456" s="258">
        <f>IF(F456="","", COUNTA($F$17:F456))</f>
        <v>336</v>
      </c>
      <c r="B456" s="100"/>
      <c r="C456" s="100"/>
      <c r="D456" s="138"/>
      <c r="E456" s="279" t="s">
        <v>706</v>
      </c>
      <c r="F456" s="273">
        <v>401.72</v>
      </c>
      <c r="G456" s="270">
        <v>0.1</v>
      </c>
      <c r="H456" s="265">
        <f t="shared" ref="H456:H459" si="219">G456*F456+F456</f>
        <v>441.89200000000005</v>
      </c>
      <c r="I456" s="271" t="s">
        <v>438</v>
      </c>
      <c r="J456" s="276" t="s">
        <v>90</v>
      </c>
      <c r="K456" s="276" t="s">
        <v>90</v>
      </c>
      <c r="L456" s="277">
        <v>0</v>
      </c>
      <c r="M456" s="252">
        <v>0</v>
      </c>
      <c r="N456" s="252">
        <v>0</v>
      </c>
      <c r="O456" s="252">
        <f t="shared" ref="O456:O459" si="220">H456*M456</f>
        <v>0</v>
      </c>
      <c r="P456" s="252">
        <f t="shared" ref="P456:P459" si="221">H456*N456</f>
        <v>0</v>
      </c>
      <c r="Q456" s="253">
        <f t="shared" ref="Q456:Q459" si="222">O456+P456</f>
        <v>0</v>
      </c>
      <c r="R456" s="259"/>
    </row>
    <row r="457" spans="1:18" s="147" customFormat="1" ht="31.2" x14ac:dyDescent="0.3">
      <c r="A457" s="258">
        <f>IF(F457="","", COUNTA($F$17:F457))</f>
        <v>337</v>
      </c>
      <c r="B457" s="100"/>
      <c r="C457" s="100"/>
      <c r="D457" s="138"/>
      <c r="E457" s="279" t="s">
        <v>707</v>
      </c>
      <c r="F457" s="273">
        <v>401.72</v>
      </c>
      <c r="G457" s="270">
        <v>0.1</v>
      </c>
      <c r="H457" s="265">
        <f t="shared" si="219"/>
        <v>441.89200000000005</v>
      </c>
      <c r="I457" s="271" t="s">
        <v>438</v>
      </c>
      <c r="J457" s="276" t="s">
        <v>90</v>
      </c>
      <c r="K457" s="276" t="s">
        <v>90</v>
      </c>
      <c r="L457" s="277">
        <v>0</v>
      </c>
      <c r="M457" s="252">
        <v>0</v>
      </c>
      <c r="N457" s="252">
        <v>0</v>
      </c>
      <c r="O457" s="252">
        <f t="shared" si="220"/>
        <v>0</v>
      </c>
      <c r="P457" s="252">
        <f t="shared" si="221"/>
        <v>0</v>
      </c>
      <c r="Q457" s="253">
        <f t="shared" si="222"/>
        <v>0</v>
      </c>
      <c r="R457" s="259"/>
    </row>
    <row r="458" spans="1:18" s="147" customFormat="1" ht="31.2" x14ac:dyDescent="0.3">
      <c r="A458" s="258">
        <f>IF(F458="","", COUNTA($F$17:F458))</f>
        <v>338</v>
      </c>
      <c r="B458" s="100"/>
      <c r="C458" s="100"/>
      <c r="D458" s="138"/>
      <c r="E458" s="279" t="s">
        <v>708</v>
      </c>
      <c r="F458" s="273">
        <v>401.72</v>
      </c>
      <c r="G458" s="270">
        <v>0.1</v>
      </c>
      <c r="H458" s="265">
        <f t="shared" si="219"/>
        <v>441.89200000000005</v>
      </c>
      <c r="I458" s="271" t="s">
        <v>438</v>
      </c>
      <c r="J458" s="276" t="s">
        <v>90</v>
      </c>
      <c r="K458" s="276" t="s">
        <v>90</v>
      </c>
      <c r="L458" s="277">
        <v>0</v>
      </c>
      <c r="M458" s="252">
        <v>0</v>
      </c>
      <c r="N458" s="252">
        <v>0</v>
      </c>
      <c r="O458" s="252">
        <f t="shared" si="220"/>
        <v>0</v>
      </c>
      <c r="P458" s="252">
        <f t="shared" si="221"/>
        <v>0</v>
      </c>
      <c r="Q458" s="253">
        <f t="shared" si="222"/>
        <v>0</v>
      </c>
      <c r="R458" s="259"/>
    </row>
    <row r="459" spans="1:18" s="147" customFormat="1" x14ac:dyDescent="0.3">
      <c r="A459" s="258">
        <f>IF(F459="","", COUNTA($F$17:F459))</f>
        <v>339</v>
      </c>
      <c r="B459" s="100"/>
      <c r="C459" s="100"/>
      <c r="D459" s="138"/>
      <c r="E459" s="279" t="s">
        <v>709</v>
      </c>
      <c r="F459" s="273">
        <v>803.44</v>
      </c>
      <c r="G459" s="270">
        <v>0.1</v>
      </c>
      <c r="H459" s="265">
        <f t="shared" si="219"/>
        <v>883.78400000000011</v>
      </c>
      <c r="I459" s="271" t="s">
        <v>438</v>
      </c>
      <c r="J459" s="276" t="s">
        <v>90</v>
      </c>
      <c r="K459" s="276" t="s">
        <v>90</v>
      </c>
      <c r="L459" s="277">
        <v>0</v>
      </c>
      <c r="M459" s="252">
        <v>0</v>
      </c>
      <c r="N459" s="252">
        <v>0</v>
      </c>
      <c r="O459" s="252">
        <f t="shared" si="220"/>
        <v>0</v>
      </c>
      <c r="P459" s="252">
        <f t="shared" si="221"/>
        <v>0</v>
      </c>
      <c r="Q459" s="253">
        <f t="shared" si="222"/>
        <v>0</v>
      </c>
      <c r="R459" s="259"/>
    </row>
    <row r="460" spans="1:18" s="147" customFormat="1" x14ac:dyDescent="0.3">
      <c r="A460" s="258">
        <f>IF(F460="","", COUNTA($F$17:F460))</f>
        <v>340</v>
      </c>
      <c r="B460" s="100"/>
      <c r="C460" s="100"/>
      <c r="D460" s="138"/>
      <c r="E460" s="279" t="s">
        <v>710</v>
      </c>
      <c r="F460" s="273">
        <v>1711</v>
      </c>
      <c r="G460" s="270">
        <v>0.1</v>
      </c>
      <c r="H460" s="265">
        <f>F460+F460*G460</f>
        <v>1882.1</v>
      </c>
      <c r="I460" s="271" t="s">
        <v>113</v>
      </c>
      <c r="J460" s="276" t="s">
        <v>90</v>
      </c>
      <c r="K460" s="276" t="s">
        <v>90</v>
      </c>
      <c r="L460" s="277">
        <v>0</v>
      </c>
      <c r="M460" s="252">
        <v>0</v>
      </c>
      <c r="N460" s="252">
        <v>0</v>
      </c>
      <c r="O460" s="252">
        <f>H460*M460</f>
        <v>0</v>
      </c>
      <c r="P460" s="252">
        <f>H460*N460</f>
        <v>0</v>
      </c>
      <c r="Q460" s="253">
        <f>O460+P460</f>
        <v>0</v>
      </c>
      <c r="R460" s="259"/>
    </row>
    <row r="461" spans="1:18" s="147" customFormat="1" x14ac:dyDescent="0.3">
      <c r="A461" s="258">
        <f>IF(F461="","", COUNTA($F$17:F461))</f>
        <v>341</v>
      </c>
      <c r="B461" s="100"/>
      <c r="C461" s="100"/>
      <c r="D461" s="138"/>
      <c r="E461" s="279" t="s">
        <v>713</v>
      </c>
      <c r="F461" s="273">
        <v>545</v>
      </c>
      <c r="G461" s="270">
        <v>0.1</v>
      </c>
      <c r="H461" s="265">
        <f>G461*F461+F461</f>
        <v>599.5</v>
      </c>
      <c r="I461" s="271" t="s">
        <v>438</v>
      </c>
      <c r="J461" s="276" t="s">
        <v>90</v>
      </c>
      <c r="K461" s="276" t="s">
        <v>90</v>
      </c>
      <c r="L461" s="277">
        <v>0</v>
      </c>
      <c r="M461" s="252">
        <v>0</v>
      </c>
      <c r="N461" s="252">
        <v>0</v>
      </c>
      <c r="O461" s="252">
        <f>H461*M461</f>
        <v>0</v>
      </c>
      <c r="P461" s="252">
        <f>H461*N461</f>
        <v>0</v>
      </c>
      <c r="Q461" s="253">
        <f t="shared" ref="Q461" si="223">O461+P461</f>
        <v>0</v>
      </c>
      <c r="R461" s="259"/>
    </row>
    <row r="462" spans="1:18" s="147" customFormat="1" x14ac:dyDescent="0.3">
      <c r="A462" s="258">
        <f>IF(F462="","", COUNTA($F$17:F462))</f>
        <v>342</v>
      </c>
      <c r="B462" s="100"/>
      <c r="C462" s="100"/>
      <c r="D462" s="138"/>
      <c r="E462" s="279" t="s">
        <v>712</v>
      </c>
      <c r="F462" s="273">
        <v>1908</v>
      </c>
      <c r="G462" s="270">
        <v>0.1</v>
      </c>
      <c r="H462" s="265">
        <f>F462+F462*G462</f>
        <v>2098.8000000000002</v>
      </c>
      <c r="I462" s="271" t="s">
        <v>113</v>
      </c>
      <c r="J462" s="276" t="s">
        <v>90</v>
      </c>
      <c r="K462" s="276" t="s">
        <v>90</v>
      </c>
      <c r="L462" s="277">
        <v>0</v>
      </c>
      <c r="M462" s="252">
        <v>0</v>
      </c>
      <c r="N462" s="252">
        <v>0</v>
      </c>
      <c r="O462" s="252">
        <f>H462*M462</f>
        <v>0</v>
      </c>
      <c r="P462" s="252">
        <f>H462*N462</f>
        <v>0</v>
      </c>
      <c r="Q462" s="253">
        <f>O462+P462</f>
        <v>0</v>
      </c>
      <c r="R462" s="259"/>
    </row>
    <row r="463" spans="1:18" s="147" customFormat="1" x14ac:dyDescent="0.3">
      <c r="A463" s="258">
        <f>IF(F463="","", COUNTA($F$17:F463))</f>
        <v>343</v>
      </c>
      <c r="B463" s="100"/>
      <c r="C463" s="100"/>
      <c r="D463" s="138"/>
      <c r="E463" s="279" t="s">
        <v>711</v>
      </c>
      <c r="F463" s="273">
        <v>150</v>
      </c>
      <c r="G463" s="270">
        <v>0.1</v>
      </c>
      <c r="H463" s="265">
        <f t="shared" ref="H463:H467" si="224">G463*F463+F463</f>
        <v>165</v>
      </c>
      <c r="I463" s="271" t="s">
        <v>438</v>
      </c>
      <c r="J463" s="276" t="s">
        <v>90</v>
      </c>
      <c r="K463" s="276" t="s">
        <v>90</v>
      </c>
      <c r="L463" s="277">
        <v>0</v>
      </c>
      <c r="M463" s="252">
        <v>0</v>
      </c>
      <c r="N463" s="252">
        <v>0</v>
      </c>
      <c r="O463" s="252">
        <f t="shared" ref="O463:O467" si="225">H463*M463</f>
        <v>0</v>
      </c>
      <c r="P463" s="252">
        <f t="shared" ref="P463:P467" si="226">H463*N463</f>
        <v>0</v>
      </c>
      <c r="Q463" s="253">
        <f t="shared" ref="Q463:Q467" si="227">O463+P463</f>
        <v>0</v>
      </c>
      <c r="R463" s="259"/>
    </row>
    <row r="464" spans="1:18" s="147" customFormat="1" x14ac:dyDescent="0.3">
      <c r="A464" s="258">
        <f>IF(F464="","", COUNTA($F$17:F464))</f>
        <v>344</v>
      </c>
      <c r="B464" s="100"/>
      <c r="C464" s="100"/>
      <c r="D464" s="138"/>
      <c r="E464" s="281" t="s">
        <v>420</v>
      </c>
      <c r="F464" s="273">
        <v>425.11</v>
      </c>
      <c r="G464" s="270">
        <v>0.1</v>
      </c>
      <c r="H464" s="265">
        <f t="shared" si="224"/>
        <v>467.62100000000004</v>
      </c>
      <c r="I464" s="271" t="s">
        <v>438</v>
      </c>
      <c r="J464" s="276" t="s">
        <v>90</v>
      </c>
      <c r="K464" s="276" t="s">
        <v>90</v>
      </c>
      <c r="L464" s="277">
        <v>0</v>
      </c>
      <c r="M464" s="252">
        <v>0</v>
      </c>
      <c r="N464" s="252">
        <v>0</v>
      </c>
      <c r="O464" s="252">
        <f t="shared" si="225"/>
        <v>0</v>
      </c>
      <c r="P464" s="252">
        <f t="shared" si="226"/>
        <v>0</v>
      </c>
      <c r="Q464" s="253">
        <f t="shared" si="227"/>
        <v>0</v>
      </c>
      <c r="R464" s="259"/>
    </row>
    <row r="465" spans="1:18" s="147" customFormat="1" x14ac:dyDescent="0.3">
      <c r="A465" s="258">
        <f>IF(F465="","", COUNTA($F$17:F465))</f>
        <v>345</v>
      </c>
      <c r="B465" s="100"/>
      <c r="C465" s="100"/>
      <c r="D465" s="138"/>
      <c r="E465" s="281" t="s">
        <v>714</v>
      </c>
      <c r="F465" s="273">
        <v>509.2</v>
      </c>
      <c r="G465" s="270">
        <v>0.1</v>
      </c>
      <c r="H465" s="265">
        <f t="shared" si="224"/>
        <v>560.12</v>
      </c>
      <c r="I465" s="271" t="s">
        <v>438</v>
      </c>
      <c r="J465" s="276" t="s">
        <v>90</v>
      </c>
      <c r="K465" s="276" t="s">
        <v>90</v>
      </c>
      <c r="L465" s="277">
        <v>0</v>
      </c>
      <c r="M465" s="252">
        <v>0</v>
      </c>
      <c r="N465" s="252">
        <v>0</v>
      </c>
      <c r="O465" s="252">
        <f t="shared" si="225"/>
        <v>0</v>
      </c>
      <c r="P465" s="252">
        <f t="shared" si="226"/>
        <v>0</v>
      </c>
      <c r="Q465" s="253">
        <f t="shared" si="227"/>
        <v>0</v>
      </c>
      <c r="R465" s="259"/>
    </row>
    <row r="466" spans="1:18" s="147" customFormat="1" x14ac:dyDescent="0.3">
      <c r="A466" s="258">
        <f>IF(F466="","", COUNTA($F$17:F466))</f>
        <v>346</v>
      </c>
      <c r="B466" s="100"/>
      <c r="C466" s="100"/>
      <c r="D466" s="138"/>
      <c r="E466" s="281" t="s">
        <v>715</v>
      </c>
      <c r="F466" s="273">
        <v>305</v>
      </c>
      <c r="G466" s="270">
        <v>0.1</v>
      </c>
      <c r="H466" s="265">
        <f t="shared" si="224"/>
        <v>335.5</v>
      </c>
      <c r="I466" s="271" t="s">
        <v>438</v>
      </c>
      <c r="J466" s="276" t="s">
        <v>90</v>
      </c>
      <c r="K466" s="276" t="s">
        <v>90</v>
      </c>
      <c r="L466" s="277">
        <v>0</v>
      </c>
      <c r="M466" s="252">
        <v>0</v>
      </c>
      <c r="N466" s="252">
        <v>0</v>
      </c>
      <c r="O466" s="252">
        <f t="shared" si="225"/>
        <v>0</v>
      </c>
      <c r="P466" s="252">
        <f t="shared" si="226"/>
        <v>0</v>
      </c>
      <c r="Q466" s="253">
        <f t="shared" si="227"/>
        <v>0</v>
      </c>
      <c r="R466" s="259"/>
    </row>
    <row r="467" spans="1:18" s="147" customFormat="1" x14ac:dyDescent="0.3">
      <c r="A467" s="258">
        <f>IF(F467="","", COUNTA($F$17:F467))</f>
        <v>347</v>
      </c>
      <c r="B467" s="100"/>
      <c r="C467" s="100"/>
      <c r="D467" s="138"/>
      <c r="E467" s="281" t="s">
        <v>716</v>
      </c>
      <c r="F467" s="273">
        <v>638</v>
      </c>
      <c r="G467" s="270">
        <v>0.1</v>
      </c>
      <c r="H467" s="265">
        <f t="shared" si="224"/>
        <v>701.8</v>
      </c>
      <c r="I467" s="271" t="s">
        <v>438</v>
      </c>
      <c r="J467" s="276" t="s">
        <v>90</v>
      </c>
      <c r="K467" s="276" t="s">
        <v>90</v>
      </c>
      <c r="L467" s="277">
        <v>0</v>
      </c>
      <c r="M467" s="252">
        <v>0</v>
      </c>
      <c r="N467" s="252">
        <v>0</v>
      </c>
      <c r="O467" s="252">
        <f t="shared" si="225"/>
        <v>0</v>
      </c>
      <c r="P467" s="252">
        <f t="shared" si="226"/>
        <v>0</v>
      </c>
      <c r="Q467" s="253">
        <f t="shared" si="227"/>
        <v>0</v>
      </c>
      <c r="R467" s="259"/>
    </row>
    <row r="468" spans="1:18" s="147" customFormat="1" x14ac:dyDescent="0.3">
      <c r="A468" s="152"/>
      <c r="B468" s="100"/>
      <c r="C468" s="100"/>
      <c r="D468" s="138"/>
      <c r="E468" s="268" t="s">
        <v>421</v>
      </c>
      <c r="F468" s="254"/>
      <c r="G468" s="254"/>
      <c r="H468" s="266"/>
      <c r="I468" s="254"/>
      <c r="J468" s="254"/>
      <c r="K468" s="255"/>
      <c r="L468" s="254"/>
      <c r="M468" s="255"/>
      <c r="N468" s="255"/>
      <c r="O468" s="255"/>
      <c r="P468" s="255"/>
      <c r="Q468" s="256"/>
      <c r="R468" s="260"/>
    </row>
    <row r="469" spans="1:18" s="147" customFormat="1" x14ac:dyDescent="0.3">
      <c r="A469" s="258">
        <f>IF(F469="","", COUNTA($F$17:F469))</f>
        <v>348</v>
      </c>
      <c r="B469" s="100"/>
      <c r="C469" s="100"/>
      <c r="D469" s="138"/>
      <c r="E469" s="281" t="s">
        <v>717</v>
      </c>
      <c r="F469" s="273">
        <v>4810</v>
      </c>
      <c r="G469" s="270">
        <v>0.1</v>
      </c>
      <c r="H469" s="265">
        <f t="shared" ref="H469:H472" si="228">F469+F469*G469</f>
        <v>5291</v>
      </c>
      <c r="I469" s="271" t="s">
        <v>113</v>
      </c>
      <c r="J469" s="276" t="s">
        <v>90</v>
      </c>
      <c r="K469" s="276" t="s">
        <v>90</v>
      </c>
      <c r="L469" s="277">
        <v>0</v>
      </c>
      <c r="M469" s="252">
        <v>0</v>
      </c>
      <c r="N469" s="252">
        <v>0</v>
      </c>
      <c r="O469" s="252">
        <f t="shared" ref="O469:O472" si="229">H469*M469</f>
        <v>0</v>
      </c>
      <c r="P469" s="252">
        <f t="shared" ref="P469:P472" si="230">H469*N469</f>
        <v>0</v>
      </c>
      <c r="Q469" s="253">
        <f t="shared" ref="Q469:Q472" si="231">O469+P469</f>
        <v>0</v>
      </c>
      <c r="R469" s="259"/>
    </row>
    <row r="470" spans="1:18" s="147" customFormat="1" x14ac:dyDescent="0.3">
      <c r="A470" s="258">
        <f>IF(F470="","", COUNTA($F$17:F470))</f>
        <v>349</v>
      </c>
      <c r="B470" s="100"/>
      <c r="C470" s="100"/>
      <c r="D470" s="138"/>
      <c r="E470" s="281" t="s">
        <v>718</v>
      </c>
      <c r="F470" s="273">
        <v>2481.88</v>
      </c>
      <c r="G470" s="270">
        <v>0.1</v>
      </c>
      <c r="H470" s="265">
        <f t="shared" si="228"/>
        <v>2730.0680000000002</v>
      </c>
      <c r="I470" s="271" t="s">
        <v>113</v>
      </c>
      <c r="J470" s="276" t="s">
        <v>90</v>
      </c>
      <c r="K470" s="276" t="s">
        <v>90</v>
      </c>
      <c r="L470" s="277">
        <v>0</v>
      </c>
      <c r="M470" s="252">
        <v>0</v>
      </c>
      <c r="N470" s="252">
        <v>0</v>
      </c>
      <c r="O470" s="252">
        <f t="shared" si="229"/>
        <v>0</v>
      </c>
      <c r="P470" s="252">
        <f t="shared" si="230"/>
        <v>0</v>
      </c>
      <c r="Q470" s="253">
        <f t="shared" si="231"/>
        <v>0</v>
      </c>
      <c r="R470" s="259"/>
    </row>
    <row r="471" spans="1:18" s="147" customFormat="1" x14ac:dyDescent="0.3">
      <c r="A471" s="258">
        <f>IF(F471="","", COUNTA($F$17:F471))</f>
        <v>350</v>
      </c>
      <c r="B471" s="100"/>
      <c r="C471" s="100"/>
      <c r="D471" s="138"/>
      <c r="E471" s="281" t="s">
        <v>719</v>
      </c>
      <c r="F471" s="273">
        <v>217</v>
      </c>
      <c r="G471" s="270">
        <v>0.1</v>
      </c>
      <c r="H471" s="265">
        <f t="shared" si="228"/>
        <v>238.7</v>
      </c>
      <c r="I471" s="271" t="s">
        <v>113</v>
      </c>
      <c r="J471" s="276" t="s">
        <v>90</v>
      </c>
      <c r="K471" s="276" t="s">
        <v>90</v>
      </c>
      <c r="L471" s="277">
        <v>0</v>
      </c>
      <c r="M471" s="252">
        <v>0</v>
      </c>
      <c r="N471" s="252">
        <v>0</v>
      </c>
      <c r="O471" s="252">
        <f t="shared" si="229"/>
        <v>0</v>
      </c>
      <c r="P471" s="252">
        <f t="shared" si="230"/>
        <v>0</v>
      </c>
      <c r="Q471" s="253">
        <f t="shared" si="231"/>
        <v>0</v>
      </c>
      <c r="R471" s="259"/>
    </row>
    <row r="472" spans="1:18" s="147" customFormat="1" x14ac:dyDescent="0.3">
      <c r="A472" s="258">
        <f>IF(F472="","", COUNTA($F$17:F472))</f>
        <v>351</v>
      </c>
      <c r="B472" s="100"/>
      <c r="C472" s="100"/>
      <c r="D472" s="138"/>
      <c r="E472" s="281" t="s">
        <v>422</v>
      </c>
      <c r="F472" s="273">
        <v>440</v>
      </c>
      <c r="G472" s="270">
        <v>0.1</v>
      </c>
      <c r="H472" s="265">
        <f t="shared" si="228"/>
        <v>484</v>
      </c>
      <c r="I472" s="271" t="s">
        <v>113</v>
      </c>
      <c r="J472" s="276" t="s">
        <v>90</v>
      </c>
      <c r="K472" s="276" t="s">
        <v>90</v>
      </c>
      <c r="L472" s="277">
        <v>0</v>
      </c>
      <c r="M472" s="252">
        <v>0</v>
      </c>
      <c r="N472" s="252">
        <v>0</v>
      </c>
      <c r="O472" s="252">
        <f t="shared" si="229"/>
        <v>0</v>
      </c>
      <c r="P472" s="252">
        <f t="shared" si="230"/>
        <v>0</v>
      </c>
      <c r="Q472" s="253">
        <f t="shared" si="231"/>
        <v>0</v>
      </c>
      <c r="R472" s="259"/>
    </row>
    <row r="473" spans="1:18" s="147" customFormat="1" x14ac:dyDescent="0.3">
      <c r="A473" s="258">
        <f>IF(F473="","", COUNTA($F$17:F473))</f>
        <v>352</v>
      </c>
      <c r="B473" s="100"/>
      <c r="C473" s="100"/>
      <c r="D473" s="138"/>
      <c r="E473" s="281" t="s">
        <v>423</v>
      </c>
      <c r="F473" s="273">
        <v>968</v>
      </c>
      <c r="G473" s="270">
        <v>0.1</v>
      </c>
      <c r="H473" s="265">
        <f>G473*F473+F473</f>
        <v>1064.8</v>
      </c>
      <c r="I473" s="271" t="s">
        <v>438</v>
      </c>
      <c r="J473" s="276" t="s">
        <v>90</v>
      </c>
      <c r="K473" s="276" t="s">
        <v>90</v>
      </c>
      <c r="L473" s="277">
        <v>0</v>
      </c>
      <c r="M473" s="252">
        <v>0</v>
      </c>
      <c r="N473" s="252">
        <v>0</v>
      </c>
      <c r="O473" s="252">
        <f>H473*M473</f>
        <v>0</v>
      </c>
      <c r="P473" s="252">
        <f>H473*N473</f>
        <v>0</v>
      </c>
      <c r="Q473" s="253">
        <f t="shared" ref="Q473" si="232">O473+P473</f>
        <v>0</v>
      </c>
      <c r="R473" s="259"/>
    </row>
    <row r="474" spans="1:18" s="147" customFormat="1" x14ac:dyDescent="0.3">
      <c r="A474" s="258">
        <f>IF(F474="","", COUNTA($F$17:F474))</f>
        <v>353</v>
      </c>
      <c r="B474" s="100"/>
      <c r="C474" s="100"/>
      <c r="D474" s="138"/>
      <c r="E474" s="281" t="s">
        <v>720</v>
      </c>
      <c r="F474" s="273">
        <v>787</v>
      </c>
      <c r="G474" s="270">
        <v>0.1</v>
      </c>
      <c r="H474" s="265">
        <f>F474+F474*G474</f>
        <v>865.7</v>
      </c>
      <c r="I474" s="271" t="s">
        <v>113</v>
      </c>
      <c r="J474" s="276" t="s">
        <v>90</v>
      </c>
      <c r="K474" s="276" t="s">
        <v>90</v>
      </c>
      <c r="L474" s="277">
        <v>0</v>
      </c>
      <c r="M474" s="252">
        <v>0</v>
      </c>
      <c r="N474" s="252">
        <v>0</v>
      </c>
      <c r="O474" s="252">
        <f>H474*M474</f>
        <v>0</v>
      </c>
      <c r="P474" s="252">
        <f>H474*N474</f>
        <v>0</v>
      </c>
      <c r="Q474" s="253">
        <f>O474+P474</f>
        <v>0</v>
      </c>
      <c r="R474" s="259"/>
    </row>
    <row r="475" spans="1:18" s="147" customFormat="1" x14ac:dyDescent="0.3">
      <c r="A475" s="258">
        <f>IF(F475="","", COUNTA($F$17:F475))</f>
        <v>354</v>
      </c>
      <c r="B475" s="100"/>
      <c r="C475" s="100"/>
      <c r="D475" s="138"/>
      <c r="E475" s="281" t="s">
        <v>721</v>
      </c>
      <c r="F475" s="273">
        <v>155.04</v>
      </c>
      <c r="G475" s="270">
        <v>0.1</v>
      </c>
      <c r="H475" s="265">
        <f>G475*F475+F475</f>
        <v>170.54399999999998</v>
      </c>
      <c r="I475" s="271" t="s">
        <v>438</v>
      </c>
      <c r="J475" s="276" t="s">
        <v>90</v>
      </c>
      <c r="K475" s="276" t="s">
        <v>90</v>
      </c>
      <c r="L475" s="277">
        <v>0</v>
      </c>
      <c r="M475" s="252">
        <v>0</v>
      </c>
      <c r="N475" s="252">
        <v>0</v>
      </c>
      <c r="O475" s="252">
        <f>H475*M475</f>
        <v>0</v>
      </c>
      <c r="P475" s="252">
        <f>H475*N475</f>
        <v>0</v>
      </c>
      <c r="Q475" s="253">
        <f t="shared" ref="Q475" si="233">O475+P475</f>
        <v>0</v>
      </c>
      <c r="R475" s="259"/>
    </row>
    <row r="476" spans="1:18" s="147" customFormat="1" x14ac:dyDescent="0.3">
      <c r="A476" s="152"/>
      <c r="B476" s="100"/>
      <c r="C476" s="100"/>
      <c r="D476" s="138"/>
      <c r="E476" s="184"/>
      <c r="F476" s="185"/>
      <c r="G476" s="186"/>
      <c r="H476" s="163"/>
      <c r="I476" s="187"/>
      <c r="J476" s="87"/>
      <c r="K476" s="252"/>
      <c r="L476" s="87"/>
      <c r="M476" s="148"/>
      <c r="N476" s="148"/>
      <c r="O476" s="148"/>
      <c r="P476" s="148"/>
      <c r="Q476" s="149"/>
      <c r="R476" s="153"/>
    </row>
    <row r="477" spans="1:18" s="147" customFormat="1" x14ac:dyDescent="0.3">
      <c r="A477" s="152"/>
      <c r="B477" s="100"/>
      <c r="C477" s="100"/>
      <c r="D477" s="138"/>
      <c r="E477" s="268" t="s">
        <v>185</v>
      </c>
      <c r="F477" s="254"/>
      <c r="G477" s="254"/>
      <c r="H477" s="266"/>
      <c r="I477" s="254"/>
      <c r="J477" s="254"/>
      <c r="K477" s="255"/>
      <c r="L477" s="254"/>
      <c r="M477" s="255"/>
      <c r="N477" s="255"/>
      <c r="O477" s="255"/>
      <c r="P477" s="255"/>
      <c r="Q477" s="256"/>
      <c r="R477" s="260"/>
    </row>
    <row r="478" spans="1:18" s="147" customFormat="1" x14ac:dyDescent="0.3">
      <c r="A478" s="258">
        <f>IF(F478="","", COUNTA($F$17:F478))</f>
        <v>355</v>
      </c>
      <c r="B478" s="100"/>
      <c r="C478" s="100"/>
      <c r="D478" s="138"/>
      <c r="E478" s="281" t="s">
        <v>722</v>
      </c>
      <c r="F478" s="273">
        <v>1518</v>
      </c>
      <c r="G478" s="270">
        <v>0.1</v>
      </c>
      <c r="H478" s="265">
        <f>F478+F478*G478</f>
        <v>1669.8</v>
      </c>
      <c r="I478" s="271" t="s">
        <v>113</v>
      </c>
      <c r="J478" s="276" t="s">
        <v>90</v>
      </c>
      <c r="K478" s="276" t="s">
        <v>90</v>
      </c>
      <c r="L478" s="277">
        <v>0</v>
      </c>
      <c r="M478" s="252">
        <v>0</v>
      </c>
      <c r="N478" s="252">
        <v>0</v>
      </c>
      <c r="O478" s="252">
        <f>H478*M478</f>
        <v>0</v>
      </c>
      <c r="P478" s="252">
        <f>H478*N478</f>
        <v>0</v>
      </c>
      <c r="Q478" s="253">
        <f>O478+P478</f>
        <v>0</v>
      </c>
      <c r="R478" s="259"/>
    </row>
    <row r="479" spans="1:18" s="147" customFormat="1" x14ac:dyDescent="0.3">
      <c r="A479" s="152"/>
      <c r="B479" s="100"/>
      <c r="C479" s="100"/>
      <c r="D479" s="138"/>
      <c r="E479" s="268" t="s">
        <v>424</v>
      </c>
      <c r="F479" s="254"/>
      <c r="G479" s="254"/>
      <c r="H479" s="266"/>
      <c r="I479" s="254"/>
      <c r="J479" s="254"/>
      <c r="K479" s="255"/>
      <c r="L479" s="254"/>
      <c r="M479" s="255"/>
      <c r="N479" s="255"/>
      <c r="O479" s="255"/>
      <c r="P479" s="255"/>
      <c r="Q479" s="256"/>
      <c r="R479" s="260"/>
    </row>
    <row r="480" spans="1:18" s="147" customFormat="1" x14ac:dyDescent="0.3">
      <c r="A480" s="258">
        <f>IF(F480="","", COUNTA($F$17:F480))</f>
        <v>356</v>
      </c>
      <c r="B480" s="100"/>
      <c r="C480" s="100"/>
      <c r="D480" s="138"/>
      <c r="E480" s="281" t="s">
        <v>425</v>
      </c>
      <c r="F480" s="273">
        <v>124.69</v>
      </c>
      <c r="G480" s="270">
        <v>0.1</v>
      </c>
      <c r="H480" s="265">
        <f t="shared" ref="H480:H490" si="234">G480*F480+F480</f>
        <v>137.15899999999999</v>
      </c>
      <c r="I480" s="271" t="s">
        <v>438</v>
      </c>
      <c r="J480" s="276" t="s">
        <v>90</v>
      </c>
      <c r="K480" s="276" t="s">
        <v>90</v>
      </c>
      <c r="L480" s="277">
        <v>0</v>
      </c>
      <c r="M480" s="252">
        <v>0</v>
      </c>
      <c r="N480" s="252">
        <v>0</v>
      </c>
      <c r="O480" s="252">
        <f t="shared" ref="O480:O490" si="235">H480*M480</f>
        <v>0</v>
      </c>
      <c r="P480" s="252">
        <f t="shared" ref="P480:P490" si="236">H480*N480</f>
        <v>0</v>
      </c>
      <c r="Q480" s="253">
        <f t="shared" ref="Q480:Q490" si="237">O480+P480</f>
        <v>0</v>
      </c>
      <c r="R480" s="259"/>
    </row>
    <row r="481" spans="1:18" s="110" customFormat="1" x14ac:dyDescent="0.3">
      <c r="A481" s="258">
        <f>IF(F481="","", COUNTA($F$17:F481))</f>
        <v>357</v>
      </c>
      <c r="B481" s="100"/>
      <c r="C481" s="100"/>
      <c r="D481" s="115"/>
      <c r="E481" s="281" t="s">
        <v>426</v>
      </c>
      <c r="F481" s="273">
        <v>2755.24</v>
      </c>
      <c r="G481" s="270">
        <v>0.1</v>
      </c>
      <c r="H481" s="265">
        <f t="shared" si="234"/>
        <v>3030.7639999999997</v>
      </c>
      <c r="I481" s="271" t="s">
        <v>438</v>
      </c>
      <c r="J481" s="276" t="s">
        <v>90</v>
      </c>
      <c r="K481" s="276" t="s">
        <v>90</v>
      </c>
      <c r="L481" s="277">
        <v>0</v>
      </c>
      <c r="M481" s="252">
        <v>0</v>
      </c>
      <c r="N481" s="252">
        <v>0</v>
      </c>
      <c r="O481" s="252">
        <f t="shared" si="235"/>
        <v>0</v>
      </c>
      <c r="P481" s="252">
        <f t="shared" si="236"/>
        <v>0</v>
      </c>
      <c r="Q481" s="253">
        <f t="shared" si="237"/>
        <v>0</v>
      </c>
      <c r="R481" s="259"/>
    </row>
    <row r="482" spans="1:18" s="110" customFormat="1" x14ac:dyDescent="0.3">
      <c r="A482" s="258">
        <f>IF(F482="","", COUNTA($F$17:F482))</f>
        <v>358</v>
      </c>
      <c r="B482" s="100"/>
      <c r="C482" s="100"/>
      <c r="D482" s="115"/>
      <c r="E482" s="281" t="s">
        <v>427</v>
      </c>
      <c r="F482" s="273">
        <v>221.21</v>
      </c>
      <c r="G482" s="270">
        <v>0.1</v>
      </c>
      <c r="H482" s="265">
        <f t="shared" si="234"/>
        <v>243.33100000000002</v>
      </c>
      <c r="I482" s="271" t="s">
        <v>438</v>
      </c>
      <c r="J482" s="276" t="s">
        <v>90</v>
      </c>
      <c r="K482" s="276" t="s">
        <v>90</v>
      </c>
      <c r="L482" s="277">
        <v>0</v>
      </c>
      <c r="M482" s="252">
        <v>0</v>
      </c>
      <c r="N482" s="252">
        <v>0</v>
      </c>
      <c r="O482" s="252">
        <f t="shared" si="235"/>
        <v>0</v>
      </c>
      <c r="P482" s="252">
        <f t="shared" si="236"/>
        <v>0</v>
      </c>
      <c r="Q482" s="253">
        <f t="shared" si="237"/>
        <v>0</v>
      </c>
      <c r="R482" s="259"/>
    </row>
    <row r="483" spans="1:18" s="110" customFormat="1" x14ac:dyDescent="0.3">
      <c r="A483" s="258">
        <f>IF(F483="","", COUNTA($F$17:F483))</f>
        <v>359</v>
      </c>
      <c r="B483" s="100"/>
      <c r="C483" s="100"/>
      <c r="D483" s="115"/>
      <c r="E483" s="281" t="s">
        <v>428</v>
      </c>
      <c r="F483" s="273">
        <v>97.81</v>
      </c>
      <c r="G483" s="270">
        <v>0.1</v>
      </c>
      <c r="H483" s="265">
        <f t="shared" si="234"/>
        <v>107.59100000000001</v>
      </c>
      <c r="I483" s="271" t="s">
        <v>438</v>
      </c>
      <c r="J483" s="276" t="s">
        <v>90</v>
      </c>
      <c r="K483" s="276" t="s">
        <v>90</v>
      </c>
      <c r="L483" s="277">
        <v>0</v>
      </c>
      <c r="M483" s="252">
        <v>0</v>
      </c>
      <c r="N483" s="252">
        <v>0</v>
      </c>
      <c r="O483" s="252">
        <f t="shared" si="235"/>
        <v>0</v>
      </c>
      <c r="P483" s="252">
        <f t="shared" si="236"/>
        <v>0</v>
      </c>
      <c r="Q483" s="253">
        <f t="shared" si="237"/>
        <v>0</v>
      </c>
      <c r="R483" s="259"/>
    </row>
    <row r="484" spans="1:18" s="110" customFormat="1" x14ac:dyDescent="0.3">
      <c r="A484" s="258">
        <f>IF(F484="","", COUNTA($F$17:F484))</f>
        <v>360</v>
      </c>
      <c r="B484" s="100"/>
      <c r="C484" s="100"/>
      <c r="D484" s="115"/>
      <c r="E484" s="281" t="s">
        <v>429</v>
      </c>
      <c r="F484" s="273">
        <v>74.2</v>
      </c>
      <c r="G484" s="270">
        <v>0.1</v>
      </c>
      <c r="H484" s="265">
        <f t="shared" si="234"/>
        <v>81.62</v>
      </c>
      <c r="I484" s="271" t="s">
        <v>438</v>
      </c>
      <c r="J484" s="276" t="s">
        <v>90</v>
      </c>
      <c r="K484" s="276" t="s">
        <v>90</v>
      </c>
      <c r="L484" s="277">
        <v>0</v>
      </c>
      <c r="M484" s="252">
        <v>0</v>
      </c>
      <c r="N484" s="252">
        <v>0</v>
      </c>
      <c r="O484" s="252">
        <f t="shared" si="235"/>
        <v>0</v>
      </c>
      <c r="P484" s="252">
        <f t="shared" si="236"/>
        <v>0</v>
      </c>
      <c r="Q484" s="253">
        <f t="shared" si="237"/>
        <v>0</v>
      </c>
      <c r="R484" s="259"/>
    </row>
    <row r="485" spans="1:18" s="110" customFormat="1" x14ac:dyDescent="0.3">
      <c r="A485" s="258">
        <f>IF(F485="","", COUNTA($F$17:F485))</f>
        <v>361</v>
      </c>
      <c r="B485" s="100"/>
      <c r="C485" s="100"/>
      <c r="D485" s="115"/>
      <c r="E485" s="281" t="s">
        <v>430</v>
      </c>
      <c r="F485" s="273">
        <v>137.16</v>
      </c>
      <c r="G485" s="270">
        <v>0.1</v>
      </c>
      <c r="H485" s="265">
        <f t="shared" si="234"/>
        <v>150.876</v>
      </c>
      <c r="I485" s="271" t="s">
        <v>438</v>
      </c>
      <c r="J485" s="276" t="s">
        <v>90</v>
      </c>
      <c r="K485" s="276" t="s">
        <v>90</v>
      </c>
      <c r="L485" s="277">
        <v>0</v>
      </c>
      <c r="M485" s="252">
        <v>0</v>
      </c>
      <c r="N485" s="252">
        <v>0</v>
      </c>
      <c r="O485" s="252">
        <f t="shared" si="235"/>
        <v>0</v>
      </c>
      <c r="P485" s="252">
        <f t="shared" si="236"/>
        <v>0</v>
      </c>
      <c r="Q485" s="253">
        <f t="shared" si="237"/>
        <v>0</v>
      </c>
      <c r="R485" s="259"/>
    </row>
    <row r="486" spans="1:18" s="110" customFormat="1" x14ac:dyDescent="0.3">
      <c r="A486" s="258">
        <f>IF(F486="","", COUNTA($F$17:F486))</f>
        <v>362</v>
      </c>
      <c r="B486" s="100"/>
      <c r="C486" s="100"/>
      <c r="D486" s="115"/>
      <c r="E486" s="281" t="s">
        <v>431</v>
      </c>
      <c r="F486" s="273">
        <v>395.66</v>
      </c>
      <c r="G486" s="270">
        <v>0.1</v>
      </c>
      <c r="H486" s="265">
        <f t="shared" si="234"/>
        <v>435.226</v>
      </c>
      <c r="I486" s="271" t="s">
        <v>438</v>
      </c>
      <c r="J486" s="276" t="s">
        <v>90</v>
      </c>
      <c r="K486" s="276" t="s">
        <v>90</v>
      </c>
      <c r="L486" s="277">
        <v>0</v>
      </c>
      <c r="M486" s="252">
        <v>0</v>
      </c>
      <c r="N486" s="252">
        <v>0</v>
      </c>
      <c r="O486" s="252">
        <f t="shared" si="235"/>
        <v>0</v>
      </c>
      <c r="P486" s="252">
        <f t="shared" si="236"/>
        <v>0</v>
      </c>
      <c r="Q486" s="253">
        <f t="shared" si="237"/>
        <v>0</v>
      </c>
      <c r="R486" s="259"/>
    </row>
    <row r="487" spans="1:18" s="110" customFormat="1" x14ac:dyDescent="0.3">
      <c r="A487" s="258">
        <f>IF(F487="","", COUNTA($F$17:F487))</f>
        <v>363</v>
      </c>
      <c r="B487" s="100"/>
      <c r="C487" s="100"/>
      <c r="D487" s="115"/>
      <c r="E487" s="281" t="s">
        <v>432</v>
      </c>
      <c r="F487" s="273">
        <v>1124.72</v>
      </c>
      <c r="G487" s="270">
        <v>0.1</v>
      </c>
      <c r="H487" s="265">
        <f t="shared" si="234"/>
        <v>1237.192</v>
      </c>
      <c r="I487" s="271" t="s">
        <v>438</v>
      </c>
      <c r="J487" s="276" t="s">
        <v>90</v>
      </c>
      <c r="K487" s="276" t="s">
        <v>90</v>
      </c>
      <c r="L487" s="277">
        <v>0</v>
      </c>
      <c r="M487" s="252">
        <v>0</v>
      </c>
      <c r="N487" s="252">
        <v>0</v>
      </c>
      <c r="O487" s="252">
        <f t="shared" si="235"/>
        <v>0</v>
      </c>
      <c r="P487" s="252">
        <f t="shared" si="236"/>
        <v>0</v>
      </c>
      <c r="Q487" s="253">
        <f t="shared" si="237"/>
        <v>0</v>
      </c>
      <c r="R487" s="259"/>
    </row>
    <row r="488" spans="1:18" s="110" customFormat="1" x14ac:dyDescent="0.3">
      <c r="A488" s="258">
        <f>IF(F488="","", COUNTA($F$17:F488))</f>
        <v>364</v>
      </c>
      <c r="B488" s="100"/>
      <c r="C488" s="100"/>
      <c r="D488" s="115"/>
      <c r="E488" s="281" t="s">
        <v>433</v>
      </c>
      <c r="F488" s="273">
        <v>538.09</v>
      </c>
      <c r="G488" s="270">
        <v>0.1</v>
      </c>
      <c r="H488" s="265">
        <f t="shared" si="234"/>
        <v>591.899</v>
      </c>
      <c r="I488" s="271" t="s">
        <v>438</v>
      </c>
      <c r="J488" s="276" t="s">
        <v>90</v>
      </c>
      <c r="K488" s="276" t="s">
        <v>90</v>
      </c>
      <c r="L488" s="277">
        <v>0</v>
      </c>
      <c r="M488" s="252">
        <v>0</v>
      </c>
      <c r="N488" s="252">
        <v>0</v>
      </c>
      <c r="O488" s="252">
        <f t="shared" si="235"/>
        <v>0</v>
      </c>
      <c r="P488" s="252">
        <f t="shared" si="236"/>
        <v>0</v>
      </c>
      <c r="Q488" s="253">
        <f t="shared" si="237"/>
        <v>0</v>
      </c>
      <c r="R488" s="259"/>
    </row>
    <row r="489" spans="1:18" s="110" customFormat="1" x14ac:dyDescent="0.3">
      <c r="A489" s="258">
        <f>IF(F489="","", COUNTA($F$17:F489))</f>
        <v>365</v>
      </c>
      <c r="B489" s="100"/>
      <c r="C489" s="100"/>
      <c r="D489" s="115"/>
      <c r="E489" s="281" t="s">
        <v>434</v>
      </c>
      <c r="F489" s="273">
        <v>139.49</v>
      </c>
      <c r="G489" s="270">
        <v>0.1</v>
      </c>
      <c r="H489" s="265">
        <f t="shared" si="234"/>
        <v>153.43900000000002</v>
      </c>
      <c r="I489" s="271" t="s">
        <v>438</v>
      </c>
      <c r="J489" s="276" t="s">
        <v>90</v>
      </c>
      <c r="K489" s="276" t="s">
        <v>90</v>
      </c>
      <c r="L489" s="277">
        <v>0</v>
      </c>
      <c r="M489" s="252">
        <v>0</v>
      </c>
      <c r="N489" s="252">
        <v>0</v>
      </c>
      <c r="O489" s="252">
        <f t="shared" si="235"/>
        <v>0</v>
      </c>
      <c r="P489" s="252">
        <f t="shared" si="236"/>
        <v>0</v>
      </c>
      <c r="Q489" s="253">
        <f t="shared" si="237"/>
        <v>0</v>
      </c>
      <c r="R489" s="259"/>
    </row>
    <row r="490" spans="1:18" s="110" customFormat="1" x14ac:dyDescent="0.3">
      <c r="A490" s="258">
        <f>IF(F490="","", COUNTA($F$17:F490))</f>
        <v>366</v>
      </c>
      <c r="B490" s="100"/>
      <c r="C490" s="100"/>
      <c r="D490" s="115"/>
      <c r="E490" s="281" t="s">
        <v>435</v>
      </c>
      <c r="F490" s="273">
        <v>130.41</v>
      </c>
      <c r="G490" s="270">
        <v>0.1</v>
      </c>
      <c r="H490" s="265">
        <f t="shared" si="234"/>
        <v>143.45099999999999</v>
      </c>
      <c r="I490" s="271" t="s">
        <v>438</v>
      </c>
      <c r="J490" s="276" t="s">
        <v>90</v>
      </c>
      <c r="K490" s="276" t="s">
        <v>90</v>
      </c>
      <c r="L490" s="277">
        <v>0</v>
      </c>
      <c r="M490" s="252">
        <v>0</v>
      </c>
      <c r="N490" s="252">
        <v>0</v>
      </c>
      <c r="O490" s="252">
        <f t="shared" si="235"/>
        <v>0</v>
      </c>
      <c r="P490" s="252">
        <f t="shared" si="236"/>
        <v>0</v>
      </c>
      <c r="Q490" s="253">
        <f t="shared" si="237"/>
        <v>0</v>
      </c>
      <c r="R490" s="259"/>
    </row>
    <row r="491" spans="1:18" s="110" customFormat="1" x14ac:dyDescent="0.3">
      <c r="A491" s="116"/>
      <c r="B491" s="100"/>
      <c r="C491" s="100"/>
      <c r="D491" s="115"/>
      <c r="E491" s="268" t="s">
        <v>748</v>
      </c>
      <c r="F491" s="254"/>
      <c r="G491" s="254"/>
      <c r="H491" s="266"/>
      <c r="I491" s="254"/>
      <c r="J491" s="254"/>
      <c r="K491" s="255"/>
      <c r="L491" s="254"/>
      <c r="M491" s="255"/>
      <c r="N491" s="255"/>
      <c r="O491" s="255"/>
      <c r="P491" s="255"/>
      <c r="Q491" s="256"/>
      <c r="R491" s="260"/>
    </row>
    <row r="492" spans="1:18" s="190" customFormat="1" x14ac:dyDescent="0.3">
      <c r="A492" s="258">
        <f>IF(F492="","", COUNTA($F$17:F492))</f>
        <v>367</v>
      </c>
      <c r="B492" s="207"/>
      <c r="C492" s="207"/>
      <c r="D492" s="209"/>
      <c r="E492" s="261" t="s">
        <v>749</v>
      </c>
      <c r="F492" s="262">
        <v>544.98</v>
      </c>
      <c r="G492" s="270">
        <v>0.1</v>
      </c>
      <c r="H492" s="265">
        <f t="shared" ref="H492:H498" si="238">F492+F492*G492</f>
        <v>599.47800000000007</v>
      </c>
      <c r="I492" s="271" t="s">
        <v>113</v>
      </c>
      <c r="J492" s="276" t="s">
        <v>90</v>
      </c>
      <c r="K492" s="276" t="s">
        <v>90</v>
      </c>
      <c r="L492" s="277">
        <v>0</v>
      </c>
      <c r="M492" s="252">
        <v>0</v>
      </c>
      <c r="N492" s="252">
        <v>0</v>
      </c>
      <c r="O492" s="252">
        <f t="shared" ref="O492:O498" si="239">H492*M492</f>
        <v>0</v>
      </c>
      <c r="P492" s="252">
        <f t="shared" ref="P492:P498" si="240">H492*N492</f>
        <v>0</v>
      </c>
      <c r="Q492" s="253">
        <f t="shared" ref="Q492:Q498" si="241">O492+P492</f>
        <v>0</v>
      </c>
      <c r="R492" s="259"/>
    </row>
    <row r="493" spans="1:18" s="190" customFormat="1" x14ac:dyDescent="0.3">
      <c r="A493" s="258">
        <f>IF(F493="","", COUNTA($F$17:F493))</f>
        <v>368</v>
      </c>
      <c r="B493" s="207"/>
      <c r="C493" s="207"/>
      <c r="D493" s="209"/>
      <c r="E493" s="261" t="s">
        <v>750</v>
      </c>
      <c r="F493" s="262">
        <v>32020.560000000001</v>
      </c>
      <c r="G493" s="270">
        <v>0.1</v>
      </c>
      <c r="H493" s="265">
        <f t="shared" si="238"/>
        <v>35222.616000000002</v>
      </c>
      <c r="I493" s="271" t="s">
        <v>113</v>
      </c>
      <c r="J493" s="276" t="s">
        <v>90</v>
      </c>
      <c r="K493" s="276" t="s">
        <v>90</v>
      </c>
      <c r="L493" s="277">
        <v>0</v>
      </c>
      <c r="M493" s="252">
        <v>0</v>
      </c>
      <c r="N493" s="252">
        <v>0</v>
      </c>
      <c r="O493" s="252">
        <f t="shared" si="239"/>
        <v>0</v>
      </c>
      <c r="P493" s="252">
        <f t="shared" si="240"/>
        <v>0</v>
      </c>
      <c r="Q493" s="253">
        <f t="shared" si="241"/>
        <v>0</v>
      </c>
      <c r="R493" s="259"/>
    </row>
    <row r="494" spans="1:18" s="190" customFormat="1" x14ac:dyDescent="0.3">
      <c r="A494" s="258">
        <f>IF(F494="","", COUNTA($F$17:F494))</f>
        <v>369</v>
      </c>
      <c r="B494" s="207"/>
      <c r="C494" s="207"/>
      <c r="D494" s="209"/>
      <c r="E494" s="261" t="s">
        <v>751</v>
      </c>
      <c r="F494" s="262">
        <v>662.15</v>
      </c>
      <c r="G494" s="270">
        <v>0.1</v>
      </c>
      <c r="H494" s="265">
        <f t="shared" si="238"/>
        <v>728.36500000000001</v>
      </c>
      <c r="I494" s="271" t="s">
        <v>113</v>
      </c>
      <c r="J494" s="276" t="s">
        <v>90</v>
      </c>
      <c r="K494" s="276" t="s">
        <v>90</v>
      </c>
      <c r="L494" s="277">
        <v>0</v>
      </c>
      <c r="M494" s="252">
        <v>0</v>
      </c>
      <c r="N494" s="252">
        <v>0</v>
      </c>
      <c r="O494" s="252">
        <f t="shared" si="239"/>
        <v>0</v>
      </c>
      <c r="P494" s="252">
        <f t="shared" si="240"/>
        <v>0</v>
      </c>
      <c r="Q494" s="253">
        <f t="shared" si="241"/>
        <v>0</v>
      </c>
      <c r="R494" s="259"/>
    </row>
    <row r="495" spans="1:18" s="190" customFormat="1" x14ac:dyDescent="0.3">
      <c r="A495" s="258">
        <f>IF(F495="","", COUNTA($F$17:F495))</f>
        <v>370</v>
      </c>
      <c r="B495" s="207"/>
      <c r="C495" s="207"/>
      <c r="D495" s="209"/>
      <c r="E495" s="261" t="s">
        <v>752</v>
      </c>
      <c r="F495" s="262">
        <v>14002.9</v>
      </c>
      <c r="G495" s="270">
        <v>0.1</v>
      </c>
      <c r="H495" s="265">
        <f t="shared" si="238"/>
        <v>15403.189999999999</v>
      </c>
      <c r="I495" s="271" t="s">
        <v>113</v>
      </c>
      <c r="J495" s="276" t="s">
        <v>90</v>
      </c>
      <c r="K495" s="276" t="s">
        <v>90</v>
      </c>
      <c r="L495" s="277">
        <v>0</v>
      </c>
      <c r="M495" s="252">
        <v>0</v>
      </c>
      <c r="N495" s="252">
        <v>0</v>
      </c>
      <c r="O495" s="252">
        <f t="shared" si="239"/>
        <v>0</v>
      </c>
      <c r="P495" s="252">
        <f t="shared" si="240"/>
        <v>0</v>
      </c>
      <c r="Q495" s="253">
        <f t="shared" si="241"/>
        <v>0</v>
      </c>
      <c r="R495" s="259"/>
    </row>
    <row r="496" spans="1:18" s="190" customFormat="1" x14ac:dyDescent="0.3">
      <c r="A496" s="258">
        <f>IF(F496="","", COUNTA($F$17:F496))</f>
        <v>371</v>
      </c>
      <c r="B496" s="207"/>
      <c r="C496" s="207"/>
      <c r="D496" s="209"/>
      <c r="E496" s="261" t="s">
        <v>753</v>
      </c>
      <c r="F496" s="262">
        <v>10325.48</v>
      </c>
      <c r="G496" s="270">
        <v>0.1</v>
      </c>
      <c r="H496" s="265">
        <f t="shared" si="238"/>
        <v>11358.028</v>
      </c>
      <c r="I496" s="271" t="s">
        <v>113</v>
      </c>
      <c r="J496" s="276" t="s">
        <v>90</v>
      </c>
      <c r="K496" s="276" t="s">
        <v>90</v>
      </c>
      <c r="L496" s="277">
        <v>0</v>
      </c>
      <c r="M496" s="252">
        <v>0</v>
      </c>
      <c r="N496" s="252">
        <v>0</v>
      </c>
      <c r="O496" s="252">
        <f t="shared" si="239"/>
        <v>0</v>
      </c>
      <c r="P496" s="252">
        <f t="shared" si="240"/>
        <v>0</v>
      </c>
      <c r="Q496" s="253">
        <f t="shared" si="241"/>
        <v>0</v>
      </c>
      <c r="R496" s="259"/>
    </row>
    <row r="497" spans="1:18" s="190" customFormat="1" x14ac:dyDescent="0.3">
      <c r="A497" s="258">
        <f>IF(F497="","", COUNTA($F$17:F497))</f>
        <v>372</v>
      </c>
      <c r="B497" s="207"/>
      <c r="C497" s="207"/>
      <c r="D497" s="209"/>
      <c r="E497" s="261" t="s">
        <v>754</v>
      </c>
      <c r="F497" s="262">
        <v>5019.62</v>
      </c>
      <c r="G497" s="270">
        <v>0.1</v>
      </c>
      <c r="H497" s="265">
        <f t="shared" si="238"/>
        <v>5521.5820000000003</v>
      </c>
      <c r="I497" s="271" t="s">
        <v>113</v>
      </c>
      <c r="J497" s="276" t="s">
        <v>90</v>
      </c>
      <c r="K497" s="276" t="s">
        <v>90</v>
      </c>
      <c r="L497" s="277">
        <v>0</v>
      </c>
      <c r="M497" s="252">
        <v>0</v>
      </c>
      <c r="N497" s="252">
        <v>0</v>
      </c>
      <c r="O497" s="252">
        <f t="shared" si="239"/>
        <v>0</v>
      </c>
      <c r="P497" s="252">
        <f t="shared" si="240"/>
        <v>0</v>
      </c>
      <c r="Q497" s="253">
        <f t="shared" si="241"/>
        <v>0</v>
      </c>
      <c r="R497" s="259"/>
    </row>
    <row r="498" spans="1:18" s="190" customFormat="1" x14ac:dyDescent="0.3">
      <c r="A498" s="258">
        <f>IF(F498="","", COUNTA($F$17:F498))</f>
        <v>373</v>
      </c>
      <c r="B498" s="207"/>
      <c r="C498" s="207"/>
      <c r="D498" s="209"/>
      <c r="E498" s="261" t="s">
        <v>755</v>
      </c>
      <c r="F498" s="262">
        <v>6102.13</v>
      </c>
      <c r="G498" s="270">
        <v>0.1</v>
      </c>
      <c r="H498" s="265">
        <f t="shared" si="238"/>
        <v>6712.3429999999998</v>
      </c>
      <c r="I498" s="271" t="s">
        <v>113</v>
      </c>
      <c r="J498" s="276" t="s">
        <v>90</v>
      </c>
      <c r="K498" s="276" t="s">
        <v>90</v>
      </c>
      <c r="L498" s="277">
        <v>0</v>
      </c>
      <c r="M498" s="252">
        <v>0</v>
      </c>
      <c r="N498" s="252">
        <v>0</v>
      </c>
      <c r="O498" s="252">
        <f t="shared" si="239"/>
        <v>0</v>
      </c>
      <c r="P498" s="252">
        <f t="shared" si="240"/>
        <v>0</v>
      </c>
      <c r="Q498" s="253">
        <f t="shared" si="241"/>
        <v>0</v>
      </c>
      <c r="R498" s="259"/>
    </row>
    <row r="499" spans="1:18" x14ac:dyDescent="0.3">
      <c r="A499" s="74" t="str">
        <f>IF(F499="","", COUNTA($F$17:F499))</f>
        <v/>
      </c>
      <c r="B499" s="29"/>
      <c r="C499" s="29"/>
      <c r="D499" s="34"/>
      <c r="E499" s="31"/>
      <c r="F499" s="10"/>
      <c r="G499" s="10"/>
      <c r="H499" s="11"/>
      <c r="I499" s="10"/>
      <c r="J499" s="10"/>
      <c r="K499" s="252"/>
      <c r="L499" s="10"/>
      <c r="M499" s="12"/>
      <c r="N499" s="12"/>
      <c r="O499" s="12"/>
      <c r="P499" s="12"/>
      <c r="Q499" s="13"/>
      <c r="R499" s="80"/>
    </row>
    <row r="500" spans="1:18" ht="17.399999999999999" x14ac:dyDescent="0.3">
      <c r="A500" s="74" t="str">
        <f>IF(F500="","", COUNTA($F$17:F500))</f>
        <v/>
      </c>
      <c r="B500" s="14"/>
      <c r="C500" s="14"/>
      <c r="D500" s="15"/>
      <c r="E500" s="329" t="s">
        <v>26</v>
      </c>
      <c r="F500" s="16"/>
      <c r="G500" s="16"/>
      <c r="H500" s="17"/>
      <c r="I500" s="16"/>
      <c r="J500" s="16"/>
      <c r="K500" s="329">
        <f>SUM(K450:K499)</f>
        <v>0</v>
      </c>
      <c r="L500" s="16"/>
      <c r="M500" s="95"/>
      <c r="N500" s="95"/>
      <c r="O500" s="330">
        <f>SUM(O450:O499)</f>
        <v>0</v>
      </c>
      <c r="P500" s="330">
        <f>SUM(P450:P499)</f>
        <v>0</v>
      </c>
      <c r="Q500" s="96"/>
      <c r="R500" s="330">
        <f>SUM(Q449:Q498)</f>
        <v>0</v>
      </c>
    </row>
    <row r="501" spans="1:18" x14ac:dyDescent="0.3">
      <c r="A501" s="74" t="str">
        <f>IF(F501="","", COUNTA($F$17:F501))</f>
        <v/>
      </c>
      <c r="B501" s="20"/>
      <c r="C501" s="20"/>
      <c r="D501" s="21"/>
      <c r="E501" s="22"/>
      <c r="F501" s="23"/>
      <c r="G501" s="23"/>
      <c r="H501" s="24"/>
      <c r="I501" s="23"/>
      <c r="J501" s="23"/>
      <c r="K501" s="255"/>
      <c r="L501" s="23"/>
      <c r="M501" s="25"/>
      <c r="N501" s="25"/>
      <c r="O501" s="25"/>
      <c r="P501" s="25"/>
      <c r="Q501" s="26"/>
      <c r="R501" s="79"/>
    </row>
    <row r="502" spans="1:18" ht="17.399999999999999" x14ac:dyDescent="0.3">
      <c r="A502" s="2" t="str">
        <f>IF(F502="","", COUNTA($F$17:F502))</f>
        <v/>
      </c>
      <c r="B502" s="2"/>
      <c r="C502" s="2"/>
      <c r="D502" s="3">
        <v>80000</v>
      </c>
      <c r="E502" s="4" t="s">
        <v>27</v>
      </c>
      <c r="F502" s="4"/>
      <c r="G502" s="4"/>
      <c r="H502" s="4"/>
      <c r="I502" s="5"/>
      <c r="J502" s="5"/>
      <c r="K502" s="251"/>
      <c r="L502" s="5"/>
      <c r="M502" s="5"/>
      <c r="N502" s="5"/>
      <c r="O502" s="5"/>
      <c r="P502" s="5"/>
      <c r="Q502" s="6"/>
      <c r="R502" s="73"/>
    </row>
    <row r="503" spans="1:18" x14ac:dyDescent="0.3">
      <c r="A503" s="74"/>
      <c r="B503" s="29"/>
      <c r="C503" s="29"/>
      <c r="D503" s="33"/>
      <c r="E503" s="268" t="s">
        <v>723</v>
      </c>
      <c r="F503" s="254"/>
      <c r="G503" s="254"/>
      <c r="H503" s="266"/>
      <c r="I503" s="254"/>
      <c r="J503" s="254"/>
      <c r="K503" s="255"/>
      <c r="L503" s="254"/>
      <c r="M503" s="255"/>
      <c r="N503" s="255"/>
      <c r="O503" s="255"/>
      <c r="P503" s="255"/>
      <c r="Q503" s="256"/>
      <c r="R503" s="260"/>
    </row>
    <row r="504" spans="1:18" ht="31.2" x14ac:dyDescent="0.3">
      <c r="A504" s="258">
        <f>IF(F504="","", COUNTA($F$17:F504))</f>
        <v>374</v>
      </c>
      <c r="B504" s="29"/>
      <c r="C504" s="29"/>
      <c r="D504" s="33"/>
      <c r="E504" s="279" t="s">
        <v>724</v>
      </c>
      <c r="F504" s="273">
        <v>178</v>
      </c>
      <c r="G504" s="270">
        <v>0</v>
      </c>
      <c r="H504" s="265">
        <f t="shared" ref="H504:H520" si="242">F504+G504*F504</f>
        <v>178</v>
      </c>
      <c r="I504" s="264" t="s">
        <v>105</v>
      </c>
      <c r="J504" s="276" t="s">
        <v>90</v>
      </c>
      <c r="K504" s="276" t="s">
        <v>90</v>
      </c>
      <c r="L504" s="277">
        <v>0</v>
      </c>
      <c r="M504" s="252">
        <v>0</v>
      </c>
      <c r="N504" s="252">
        <v>0</v>
      </c>
      <c r="O504" s="252">
        <f t="shared" ref="O504:O520" si="243">H504*M504</f>
        <v>0</v>
      </c>
      <c r="P504" s="252">
        <f t="shared" ref="P504:P520" si="244">H504*N504</f>
        <v>0</v>
      </c>
      <c r="Q504" s="253">
        <f t="shared" ref="Q504:Q520" si="245">O504+P504</f>
        <v>0</v>
      </c>
      <c r="R504" s="259"/>
    </row>
    <row r="505" spans="1:18" s="205" customFormat="1" ht="31.2" x14ac:dyDescent="0.3">
      <c r="A505" s="258">
        <f>IF(F505="","", COUNTA($F$17:F505))</f>
        <v>375</v>
      </c>
      <c r="B505" s="179"/>
      <c r="C505" s="179"/>
      <c r="D505" s="138"/>
      <c r="E505" s="279" t="s">
        <v>725</v>
      </c>
      <c r="F505" s="273">
        <v>1</v>
      </c>
      <c r="G505" s="270">
        <v>0</v>
      </c>
      <c r="H505" s="265">
        <f t="shared" si="242"/>
        <v>1</v>
      </c>
      <c r="I505" s="264" t="s">
        <v>105</v>
      </c>
      <c r="J505" s="276" t="s">
        <v>90</v>
      </c>
      <c r="K505" s="276" t="s">
        <v>90</v>
      </c>
      <c r="L505" s="277">
        <v>0</v>
      </c>
      <c r="M505" s="252">
        <v>0</v>
      </c>
      <c r="N505" s="252">
        <v>0</v>
      </c>
      <c r="O505" s="252">
        <f t="shared" si="243"/>
        <v>0</v>
      </c>
      <c r="P505" s="252">
        <f t="shared" si="244"/>
        <v>0</v>
      </c>
      <c r="Q505" s="253">
        <f t="shared" si="245"/>
        <v>0</v>
      </c>
      <c r="R505" s="259"/>
    </row>
    <row r="506" spans="1:18" s="205" customFormat="1" ht="31.2" x14ac:dyDescent="0.3">
      <c r="A506" s="258">
        <f>IF(F506="","", COUNTA($F$17:F506))</f>
        <v>376</v>
      </c>
      <c r="B506" s="179"/>
      <c r="C506" s="179"/>
      <c r="D506" s="138"/>
      <c r="E506" s="279" t="s">
        <v>726</v>
      </c>
      <c r="F506" s="273">
        <v>16</v>
      </c>
      <c r="G506" s="270">
        <v>0</v>
      </c>
      <c r="H506" s="265">
        <f t="shared" si="242"/>
        <v>16</v>
      </c>
      <c r="I506" s="264" t="s">
        <v>105</v>
      </c>
      <c r="J506" s="276" t="s">
        <v>90</v>
      </c>
      <c r="K506" s="276" t="s">
        <v>90</v>
      </c>
      <c r="L506" s="277">
        <v>0</v>
      </c>
      <c r="M506" s="252">
        <v>0</v>
      </c>
      <c r="N506" s="252">
        <v>0</v>
      </c>
      <c r="O506" s="252">
        <f t="shared" si="243"/>
        <v>0</v>
      </c>
      <c r="P506" s="252">
        <f t="shared" si="244"/>
        <v>0</v>
      </c>
      <c r="Q506" s="253">
        <f t="shared" si="245"/>
        <v>0</v>
      </c>
      <c r="R506" s="259"/>
    </row>
    <row r="507" spans="1:18" s="205" customFormat="1" x14ac:dyDescent="0.3">
      <c r="A507" s="258">
        <f>IF(F507="","", COUNTA($F$17:F507))</f>
        <v>377</v>
      </c>
      <c r="B507" s="179"/>
      <c r="C507" s="179"/>
      <c r="D507" s="138"/>
      <c r="E507" s="279" t="s">
        <v>727</v>
      </c>
      <c r="F507" s="273">
        <v>1</v>
      </c>
      <c r="G507" s="270">
        <v>0</v>
      </c>
      <c r="H507" s="265">
        <f t="shared" si="242"/>
        <v>1</v>
      </c>
      <c r="I507" s="264" t="s">
        <v>105</v>
      </c>
      <c r="J507" s="276" t="s">
        <v>90</v>
      </c>
      <c r="K507" s="276" t="s">
        <v>90</v>
      </c>
      <c r="L507" s="277">
        <v>0</v>
      </c>
      <c r="M507" s="252">
        <v>0</v>
      </c>
      <c r="N507" s="252">
        <v>0</v>
      </c>
      <c r="O507" s="252">
        <f t="shared" si="243"/>
        <v>0</v>
      </c>
      <c r="P507" s="252">
        <f t="shared" si="244"/>
        <v>0</v>
      </c>
      <c r="Q507" s="253">
        <f t="shared" si="245"/>
        <v>0</v>
      </c>
      <c r="R507" s="259"/>
    </row>
    <row r="508" spans="1:18" s="205" customFormat="1" ht="31.2" x14ac:dyDescent="0.3">
      <c r="A508" s="258">
        <f>IF(F508="","", COUNTA($F$17:F508))</f>
        <v>378</v>
      </c>
      <c r="B508" s="179"/>
      <c r="C508" s="179"/>
      <c r="D508" s="138"/>
      <c r="E508" s="279" t="s">
        <v>728</v>
      </c>
      <c r="F508" s="273">
        <v>1</v>
      </c>
      <c r="G508" s="270">
        <v>0</v>
      </c>
      <c r="H508" s="265">
        <f t="shared" si="242"/>
        <v>1</v>
      </c>
      <c r="I508" s="264" t="s">
        <v>105</v>
      </c>
      <c r="J508" s="276" t="s">
        <v>90</v>
      </c>
      <c r="K508" s="276" t="s">
        <v>90</v>
      </c>
      <c r="L508" s="277">
        <v>0</v>
      </c>
      <c r="M508" s="252">
        <v>0</v>
      </c>
      <c r="N508" s="252">
        <v>0</v>
      </c>
      <c r="O508" s="252">
        <f t="shared" si="243"/>
        <v>0</v>
      </c>
      <c r="P508" s="252">
        <f t="shared" si="244"/>
        <v>0</v>
      </c>
      <c r="Q508" s="253">
        <f t="shared" si="245"/>
        <v>0</v>
      </c>
      <c r="R508" s="259"/>
    </row>
    <row r="509" spans="1:18" s="205" customFormat="1" ht="31.2" x14ac:dyDescent="0.3">
      <c r="A509" s="258">
        <f>IF(F509="","", COUNTA($F$17:F509))</f>
        <v>379</v>
      </c>
      <c r="B509" s="179"/>
      <c r="C509" s="179"/>
      <c r="D509" s="138"/>
      <c r="E509" s="279" t="s">
        <v>729</v>
      </c>
      <c r="F509" s="273">
        <v>5</v>
      </c>
      <c r="G509" s="270">
        <v>0</v>
      </c>
      <c r="H509" s="265">
        <f t="shared" si="242"/>
        <v>5</v>
      </c>
      <c r="I509" s="264" t="s">
        <v>105</v>
      </c>
      <c r="J509" s="276" t="s">
        <v>90</v>
      </c>
      <c r="K509" s="276" t="s">
        <v>90</v>
      </c>
      <c r="L509" s="277">
        <v>0</v>
      </c>
      <c r="M509" s="252">
        <v>0</v>
      </c>
      <c r="N509" s="252">
        <v>0</v>
      </c>
      <c r="O509" s="252">
        <f t="shared" si="243"/>
        <v>0</v>
      </c>
      <c r="P509" s="252">
        <f t="shared" si="244"/>
        <v>0</v>
      </c>
      <c r="Q509" s="253">
        <f t="shared" si="245"/>
        <v>0</v>
      </c>
      <c r="R509" s="259"/>
    </row>
    <row r="510" spans="1:18" s="205" customFormat="1" ht="31.2" x14ac:dyDescent="0.3">
      <c r="A510" s="258">
        <f>IF(F510="","", COUNTA($F$17:F510))</f>
        <v>380</v>
      </c>
      <c r="B510" s="179"/>
      <c r="C510" s="179"/>
      <c r="D510" s="138"/>
      <c r="E510" s="279" t="s">
        <v>730</v>
      </c>
      <c r="F510" s="273">
        <v>1</v>
      </c>
      <c r="G510" s="270">
        <v>0</v>
      </c>
      <c r="H510" s="265">
        <f t="shared" si="242"/>
        <v>1</v>
      </c>
      <c r="I510" s="264" t="s">
        <v>105</v>
      </c>
      <c r="J510" s="276" t="s">
        <v>90</v>
      </c>
      <c r="K510" s="276" t="s">
        <v>90</v>
      </c>
      <c r="L510" s="277">
        <v>0</v>
      </c>
      <c r="M510" s="252">
        <v>0</v>
      </c>
      <c r="N510" s="252">
        <v>0</v>
      </c>
      <c r="O510" s="252">
        <f t="shared" si="243"/>
        <v>0</v>
      </c>
      <c r="P510" s="252">
        <f t="shared" si="244"/>
        <v>0</v>
      </c>
      <c r="Q510" s="253">
        <f t="shared" si="245"/>
        <v>0</v>
      </c>
      <c r="R510" s="259"/>
    </row>
    <row r="511" spans="1:18" s="205" customFormat="1" ht="31.2" x14ac:dyDescent="0.3">
      <c r="A511" s="258">
        <f>IF(F511="","", COUNTA($F$17:F511))</f>
        <v>381</v>
      </c>
      <c r="B511" s="179"/>
      <c r="C511" s="179"/>
      <c r="D511" s="138"/>
      <c r="E511" s="279" t="s">
        <v>731</v>
      </c>
      <c r="F511" s="273">
        <v>2</v>
      </c>
      <c r="G511" s="270">
        <v>0</v>
      </c>
      <c r="H511" s="265">
        <f t="shared" si="242"/>
        <v>2</v>
      </c>
      <c r="I511" s="264" t="s">
        <v>105</v>
      </c>
      <c r="J511" s="276" t="s">
        <v>90</v>
      </c>
      <c r="K511" s="276" t="s">
        <v>90</v>
      </c>
      <c r="L511" s="277">
        <v>0</v>
      </c>
      <c r="M511" s="252">
        <v>0</v>
      </c>
      <c r="N511" s="252">
        <v>0</v>
      </c>
      <c r="O511" s="252">
        <f t="shared" si="243"/>
        <v>0</v>
      </c>
      <c r="P511" s="252">
        <f t="shared" si="244"/>
        <v>0</v>
      </c>
      <c r="Q511" s="253">
        <f t="shared" si="245"/>
        <v>0</v>
      </c>
      <c r="R511" s="259"/>
    </row>
    <row r="512" spans="1:18" s="205" customFormat="1" ht="31.2" x14ac:dyDescent="0.3">
      <c r="A512" s="258">
        <f>IF(F512="","", COUNTA($F$17:F512))</f>
        <v>382</v>
      </c>
      <c r="B512" s="179"/>
      <c r="C512" s="179"/>
      <c r="D512" s="138"/>
      <c r="E512" s="279" t="s">
        <v>732</v>
      </c>
      <c r="F512" s="273">
        <v>1</v>
      </c>
      <c r="G512" s="270">
        <v>0</v>
      </c>
      <c r="H512" s="265">
        <f t="shared" si="242"/>
        <v>1</v>
      </c>
      <c r="I512" s="264" t="s">
        <v>105</v>
      </c>
      <c r="J512" s="276" t="s">
        <v>90</v>
      </c>
      <c r="K512" s="276" t="s">
        <v>90</v>
      </c>
      <c r="L512" s="277">
        <v>0</v>
      </c>
      <c r="M512" s="252">
        <v>0</v>
      </c>
      <c r="N512" s="252">
        <v>0</v>
      </c>
      <c r="O512" s="252">
        <f t="shared" si="243"/>
        <v>0</v>
      </c>
      <c r="P512" s="252">
        <f t="shared" si="244"/>
        <v>0</v>
      </c>
      <c r="Q512" s="253">
        <f t="shared" si="245"/>
        <v>0</v>
      </c>
      <c r="R512" s="259"/>
    </row>
    <row r="513" spans="1:18" s="205" customFormat="1" ht="31.2" x14ac:dyDescent="0.3">
      <c r="A513" s="258">
        <f>IF(F513="","", COUNTA($F$17:F513))</f>
        <v>383</v>
      </c>
      <c r="B513" s="179"/>
      <c r="C513" s="179"/>
      <c r="D513" s="138"/>
      <c r="E513" s="279" t="s">
        <v>733</v>
      </c>
      <c r="F513" s="273">
        <v>4</v>
      </c>
      <c r="G513" s="270">
        <v>0</v>
      </c>
      <c r="H513" s="265">
        <f t="shared" si="242"/>
        <v>4</v>
      </c>
      <c r="I513" s="264" t="s">
        <v>105</v>
      </c>
      <c r="J513" s="276" t="s">
        <v>90</v>
      </c>
      <c r="K513" s="276" t="s">
        <v>90</v>
      </c>
      <c r="L513" s="277">
        <v>0</v>
      </c>
      <c r="M513" s="252">
        <v>0</v>
      </c>
      <c r="N513" s="252">
        <v>0</v>
      </c>
      <c r="O513" s="252">
        <f t="shared" si="243"/>
        <v>0</v>
      </c>
      <c r="P513" s="252">
        <f t="shared" si="244"/>
        <v>0</v>
      </c>
      <c r="Q513" s="253">
        <f t="shared" si="245"/>
        <v>0</v>
      </c>
      <c r="R513" s="259"/>
    </row>
    <row r="514" spans="1:18" s="205" customFormat="1" ht="31.2" x14ac:dyDescent="0.3">
      <c r="A514" s="258">
        <f>IF(F514="","", COUNTA($F$17:F514))</f>
        <v>384</v>
      </c>
      <c r="B514" s="179"/>
      <c r="C514" s="179"/>
      <c r="D514" s="138"/>
      <c r="E514" s="279" t="s">
        <v>734</v>
      </c>
      <c r="F514" s="273">
        <v>1</v>
      </c>
      <c r="G514" s="270">
        <v>0</v>
      </c>
      <c r="H514" s="265">
        <f t="shared" si="242"/>
        <v>1</v>
      </c>
      <c r="I514" s="264" t="s">
        <v>105</v>
      </c>
      <c r="J514" s="276" t="s">
        <v>90</v>
      </c>
      <c r="K514" s="276" t="s">
        <v>90</v>
      </c>
      <c r="L514" s="277">
        <v>0</v>
      </c>
      <c r="M514" s="252">
        <v>0</v>
      </c>
      <c r="N514" s="252">
        <v>0</v>
      </c>
      <c r="O514" s="252">
        <f t="shared" si="243"/>
        <v>0</v>
      </c>
      <c r="P514" s="252">
        <f t="shared" si="244"/>
        <v>0</v>
      </c>
      <c r="Q514" s="253">
        <f t="shared" si="245"/>
        <v>0</v>
      </c>
      <c r="R514" s="259"/>
    </row>
    <row r="515" spans="1:18" s="205" customFormat="1" ht="31.2" x14ac:dyDescent="0.3">
      <c r="A515" s="258">
        <f>IF(F515="","", COUNTA($F$17:F515))</f>
        <v>385</v>
      </c>
      <c r="B515" s="179"/>
      <c r="C515" s="179"/>
      <c r="D515" s="138"/>
      <c r="E515" s="279" t="s">
        <v>735</v>
      </c>
      <c r="F515" s="273">
        <v>1</v>
      </c>
      <c r="G515" s="270">
        <v>0</v>
      </c>
      <c r="H515" s="265">
        <f t="shared" si="242"/>
        <v>1</v>
      </c>
      <c r="I515" s="264" t="s">
        <v>105</v>
      </c>
      <c r="J515" s="276" t="s">
        <v>90</v>
      </c>
      <c r="K515" s="276" t="s">
        <v>90</v>
      </c>
      <c r="L515" s="277">
        <v>0</v>
      </c>
      <c r="M515" s="252">
        <v>0</v>
      </c>
      <c r="N515" s="252">
        <v>0</v>
      </c>
      <c r="O515" s="252">
        <f t="shared" si="243"/>
        <v>0</v>
      </c>
      <c r="P515" s="252">
        <f t="shared" si="244"/>
        <v>0</v>
      </c>
      <c r="Q515" s="253">
        <f t="shared" si="245"/>
        <v>0</v>
      </c>
      <c r="R515" s="259"/>
    </row>
    <row r="516" spans="1:18" s="205" customFormat="1" x14ac:dyDescent="0.3">
      <c r="A516" s="258">
        <f>IF(F516="","", COUNTA($F$17:F516))</f>
        <v>386</v>
      </c>
      <c r="B516" s="179"/>
      <c r="C516" s="179"/>
      <c r="D516" s="138"/>
      <c r="E516" s="279" t="s">
        <v>736</v>
      </c>
      <c r="F516" s="273">
        <v>1</v>
      </c>
      <c r="G516" s="270">
        <v>0</v>
      </c>
      <c r="H516" s="265">
        <f t="shared" si="242"/>
        <v>1</v>
      </c>
      <c r="I516" s="264" t="s">
        <v>105</v>
      </c>
      <c r="J516" s="276" t="s">
        <v>90</v>
      </c>
      <c r="K516" s="276" t="s">
        <v>90</v>
      </c>
      <c r="L516" s="277">
        <v>0</v>
      </c>
      <c r="M516" s="252">
        <v>0</v>
      </c>
      <c r="N516" s="252">
        <v>0</v>
      </c>
      <c r="O516" s="252">
        <f t="shared" si="243"/>
        <v>0</v>
      </c>
      <c r="P516" s="252">
        <f t="shared" si="244"/>
        <v>0</v>
      </c>
      <c r="Q516" s="253">
        <f t="shared" si="245"/>
        <v>0</v>
      </c>
      <c r="R516" s="259"/>
    </row>
    <row r="517" spans="1:18" s="205" customFormat="1" x14ac:dyDescent="0.3">
      <c r="A517" s="258">
        <f>IF(F517="","", COUNTA($F$17:F517))</f>
        <v>387</v>
      </c>
      <c r="B517" s="179"/>
      <c r="C517" s="179"/>
      <c r="D517" s="138"/>
      <c r="E517" s="279" t="s">
        <v>737</v>
      </c>
      <c r="F517" s="273">
        <v>1</v>
      </c>
      <c r="G517" s="270">
        <v>0</v>
      </c>
      <c r="H517" s="265">
        <f t="shared" si="242"/>
        <v>1</v>
      </c>
      <c r="I517" s="264" t="s">
        <v>105</v>
      </c>
      <c r="J517" s="276" t="s">
        <v>90</v>
      </c>
      <c r="K517" s="276" t="s">
        <v>90</v>
      </c>
      <c r="L517" s="277">
        <v>0</v>
      </c>
      <c r="M517" s="252">
        <v>0</v>
      </c>
      <c r="N517" s="252">
        <v>0</v>
      </c>
      <c r="O517" s="252">
        <f t="shared" si="243"/>
        <v>0</v>
      </c>
      <c r="P517" s="252">
        <f t="shared" si="244"/>
        <v>0</v>
      </c>
      <c r="Q517" s="253">
        <f t="shared" si="245"/>
        <v>0</v>
      </c>
      <c r="R517" s="259"/>
    </row>
    <row r="518" spans="1:18" s="205" customFormat="1" ht="31.2" x14ac:dyDescent="0.3">
      <c r="A518" s="258">
        <f>IF(F518="","", COUNTA($F$17:F518))</f>
        <v>388</v>
      </c>
      <c r="B518" s="179"/>
      <c r="C518" s="179"/>
      <c r="D518" s="138"/>
      <c r="E518" s="279" t="s">
        <v>738</v>
      </c>
      <c r="F518" s="273">
        <v>1</v>
      </c>
      <c r="G518" s="270">
        <v>0</v>
      </c>
      <c r="H518" s="265">
        <f t="shared" si="242"/>
        <v>1</v>
      </c>
      <c r="I518" s="264" t="s">
        <v>105</v>
      </c>
      <c r="J518" s="276" t="s">
        <v>90</v>
      </c>
      <c r="K518" s="276" t="s">
        <v>90</v>
      </c>
      <c r="L518" s="277">
        <v>0</v>
      </c>
      <c r="M518" s="252">
        <v>0</v>
      </c>
      <c r="N518" s="252">
        <v>0</v>
      </c>
      <c r="O518" s="252">
        <f t="shared" si="243"/>
        <v>0</v>
      </c>
      <c r="P518" s="252">
        <f t="shared" si="244"/>
        <v>0</v>
      </c>
      <c r="Q518" s="253">
        <f t="shared" si="245"/>
        <v>0</v>
      </c>
      <c r="R518" s="259"/>
    </row>
    <row r="519" spans="1:18" s="205" customFormat="1" ht="31.2" x14ac:dyDescent="0.3">
      <c r="A519" s="258">
        <f>IF(F519="","", COUNTA($F$17:F519))</f>
        <v>389</v>
      </c>
      <c r="B519" s="179"/>
      <c r="C519" s="179"/>
      <c r="D519" s="138"/>
      <c r="E519" s="279" t="s">
        <v>739</v>
      </c>
      <c r="F519" s="273">
        <v>1</v>
      </c>
      <c r="G519" s="270">
        <v>0</v>
      </c>
      <c r="H519" s="265">
        <f t="shared" si="242"/>
        <v>1</v>
      </c>
      <c r="I519" s="264" t="s">
        <v>105</v>
      </c>
      <c r="J519" s="276" t="s">
        <v>90</v>
      </c>
      <c r="K519" s="276" t="s">
        <v>90</v>
      </c>
      <c r="L519" s="277">
        <v>0</v>
      </c>
      <c r="M519" s="252">
        <v>0</v>
      </c>
      <c r="N519" s="252">
        <v>0</v>
      </c>
      <c r="O519" s="252">
        <f t="shared" si="243"/>
        <v>0</v>
      </c>
      <c r="P519" s="252">
        <f t="shared" si="244"/>
        <v>0</v>
      </c>
      <c r="Q519" s="253">
        <f t="shared" si="245"/>
        <v>0</v>
      </c>
      <c r="R519" s="259"/>
    </row>
    <row r="520" spans="1:18" s="205" customFormat="1" ht="31.2" x14ac:dyDescent="0.3">
      <c r="A520" s="258">
        <f>IF(F520="","", COUNTA($F$17:F520))</f>
        <v>390</v>
      </c>
      <c r="B520" s="179"/>
      <c r="C520" s="179"/>
      <c r="D520" s="138"/>
      <c r="E520" s="279" t="s">
        <v>740</v>
      </c>
      <c r="F520" s="273">
        <v>1</v>
      </c>
      <c r="G520" s="270">
        <v>0</v>
      </c>
      <c r="H520" s="265">
        <f t="shared" si="242"/>
        <v>1</v>
      </c>
      <c r="I520" s="264" t="s">
        <v>105</v>
      </c>
      <c r="J520" s="276" t="s">
        <v>90</v>
      </c>
      <c r="K520" s="276" t="s">
        <v>90</v>
      </c>
      <c r="L520" s="277">
        <v>0</v>
      </c>
      <c r="M520" s="252">
        <v>0</v>
      </c>
      <c r="N520" s="252">
        <v>0</v>
      </c>
      <c r="O520" s="252">
        <f t="shared" si="243"/>
        <v>0</v>
      </c>
      <c r="P520" s="252">
        <f t="shared" si="244"/>
        <v>0</v>
      </c>
      <c r="Q520" s="253">
        <f t="shared" si="245"/>
        <v>0</v>
      </c>
      <c r="R520" s="259"/>
    </row>
    <row r="521" spans="1:18" s="205" customFormat="1" x14ac:dyDescent="0.3">
      <c r="A521" s="206"/>
      <c r="B521" s="179"/>
      <c r="C521" s="179"/>
      <c r="D521" s="138"/>
      <c r="E521" s="268" t="s">
        <v>741</v>
      </c>
      <c r="F521" s="254"/>
      <c r="G521" s="254"/>
      <c r="H521" s="266"/>
      <c r="I521" s="254"/>
      <c r="J521" s="254"/>
      <c r="K521" s="255"/>
      <c r="L521" s="254"/>
      <c r="M521" s="255"/>
      <c r="N521" s="255"/>
      <c r="O521" s="255"/>
      <c r="P521" s="255"/>
      <c r="Q521" s="256"/>
      <c r="R521" s="260"/>
    </row>
    <row r="522" spans="1:18" s="205" customFormat="1" ht="31.2" x14ac:dyDescent="0.3">
      <c r="A522" s="258">
        <f>IF(F522="","", COUNTA($F$17:F522))</f>
        <v>391</v>
      </c>
      <c r="B522" s="179"/>
      <c r="C522" s="179"/>
      <c r="D522" s="138"/>
      <c r="E522" s="279" t="s">
        <v>742</v>
      </c>
      <c r="F522" s="273">
        <v>105</v>
      </c>
      <c r="G522" s="270">
        <v>0</v>
      </c>
      <c r="H522" s="265">
        <f t="shared" ref="H522:H527" si="246">F522+G522*F522</f>
        <v>105</v>
      </c>
      <c r="I522" s="264" t="s">
        <v>105</v>
      </c>
      <c r="J522" s="276" t="s">
        <v>90</v>
      </c>
      <c r="K522" s="276" t="s">
        <v>90</v>
      </c>
      <c r="L522" s="277">
        <v>0</v>
      </c>
      <c r="M522" s="252">
        <v>0</v>
      </c>
      <c r="N522" s="252">
        <v>0</v>
      </c>
      <c r="O522" s="252">
        <f t="shared" ref="O522:O527" si="247">H522*M522</f>
        <v>0</v>
      </c>
      <c r="P522" s="252">
        <f t="shared" ref="P522:P527" si="248">H522*N522</f>
        <v>0</v>
      </c>
      <c r="Q522" s="253">
        <f t="shared" ref="Q522:Q527" si="249">O522+P522</f>
        <v>0</v>
      </c>
      <c r="R522" s="259"/>
    </row>
    <row r="523" spans="1:18" s="205" customFormat="1" ht="31.2" x14ac:dyDescent="0.3">
      <c r="A523" s="258">
        <f>IF(F523="","", COUNTA($F$17:F523))</f>
        <v>392</v>
      </c>
      <c r="B523" s="179"/>
      <c r="C523" s="179"/>
      <c r="D523" s="138"/>
      <c r="E523" s="279" t="s">
        <v>743</v>
      </c>
      <c r="F523" s="273">
        <v>1</v>
      </c>
      <c r="G523" s="270">
        <v>0</v>
      </c>
      <c r="H523" s="265">
        <f t="shared" si="246"/>
        <v>1</v>
      </c>
      <c r="I523" s="264" t="s">
        <v>105</v>
      </c>
      <c r="J523" s="276" t="s">
        <v>90</v>
      </c>
      <c r="K523" s="276" t="s">
        <v>90</v>
      </c>
      <c r="L523" s="277">
        <v>0</v>
      </c>
      <c r="M523" s="252">
        <v>0</v>
      </c>
      <c r="N523" s="252">
        <v>0</v>
      </c>
      <c r="O523" s="252">
        <f t="shared" si="247"/>
        <v>0</v>
      </c>
      <c r="P523" s="252">
        <f t="shared" si="248"/>
        <v>0</v>
      </c>
      <c r="Q523" s="253">
        <f t="shared" si="249"/>
        <v>0</v>
      </c>
      <c r="R523" s="259"/>
    </row>
    <row r="524" spans="1:18" s="205" customFormat="1" x14ac:dyDescent="0.3">
      <c r="A524" s="258">
        <f>IF(F524="","", COUNTA($F$17:F524))</f>
        <v>393</v>
      </c>
      <c r="B524" s="179"/>
      <c r="C524" s="179"/>
      <c r="D524" s="138"/>
      <c r="E524" s="279" t="s">
        <v>744</v>
      </c>
      <c r="F524" s="273">
        <v>1</v>
      </c>
      <c r="G524" s="270">
        <v>0</v>
      </c>
      <c r="H524" s="265">
        <f t="shared" si="246"/>
        <v>1</v>
      </c>
      <c r="I524" s="264" t="s">
        <v>105</v>
      </c>
      <c r="J524" s="276" t="s">
        <v>90</v>
      </c>
      <c r="K524" s="276" t="s">
        <v>90</v>
      </c>
      <c r="L524" s="277">
        <v>0</v>
      </c>
      <c r="M524" s="252">
        <v>0</v>
      </c>
      <c r="N524" s="252">
        <v>0</v>
      </c>
      <c r="O524" s="252">
        <f t="shared" si="247"/>
        <v>0</v>
      </c>
      <c r="P524" s="252">
        <f t="shared" si="248"/>
        <v>0</v>
      </c>
      <c r="Q524" s="253">
        <f t="shared" si="249"/>
        <v>0</v>
      </c>
      <c r="R524" s="259"/>
    </row>
    <row r="525" spans="1:18" s="205" customFormat="1" ht="31.2" x14ac:dyDescent="0.3">
      <c r="A525" s="258">
        <f>IF(F525="","", COUNTA($F$17:F525))</f>
        <v>394</v>
      </c>
      <c r="B525" s="179"/>
      <c r="C525" s="179"/>
      <c r="D525" s="138"/>
      <c r="E525" s="279" t="s">
        <v>745</v>
      </c>
      <c r="F525" s="273">
        <v>2</v>
      </c>
      <c r="G525" s="270">
        <v>0</v>
      </c>
      <c r="H525" s="265">
        <f t="shared" si="246"/>
        <v>2</v>
      </c>
      <c r="I525" s="264" t="s">
        <v>105</v>
      </c>
      <c r="J525" s="276" t="s">
        <v>90</v>
      </c>
      <c r="K525" s="276" t="s">
        <v>90</v>
      </c>
      <c r="L525" s="277">
        <v>0</v>
      </c>
      <c r="M525" s="252">
        <v>0</v>
      </c>
      <c r="N525" s="252">
        <v>0</v>
      </c>
      <c r="O525" s="252">
        <f t="shared" si="247"/>
        <v>0</v>
      </c>
      <c r="P525" s="252">
        <f t="shared" si="248"/>
        <v>0</v>
      </c>
      <c r="Q525" s="253">
        <f t="shared" si="249"/>
        <v>0</v>
      </c>
      <c r="R525" s="259"/>
    </row>
    <row r="526" spans="1:18" s="205" customFormat="1" ht="31.2" x14ac:dyDescent="0.3">
      <c r="A526" s="258">
        <f>IF(F526="","", COUNTA($F$17:F526))</f>
        <v>395</v>
      </c>
      <c r="B526" s="179"/>
      <c r="C526" s="179"/>
      <c r="D526" s="138"/>
      <c r="E526" s="279" t="s">
        <v>746</v>
      </c>
      <c r="F526" s="273">
        <v>2</v>
      </c>
      <c r="G526" s="270">
        <v>0</v>
      </c>
      <c r="H526" s="265">
        <f t="shared" si="246"/>
        <v>2</v>
      </c>
      <c r="I526" s="264" t="s">
        <v>105</v>
      </c>
      <c r="J526" s="276" t="s">
        <v>90</v>
      </c>
      <c r="K526" s="276" t="s">
        <v>90</v>
      </c>
      <c r="L526" s="277">
        <v>0</v>
      </c>
      <c r="M526" s="252">
        <v>0</v>
      </c>
      <c r="N526" s="252">
        <v>0</v>
      </c>
      <c r="O526" s="252">
        <f t="shared" si="247"/>
        <v>0</v>
      </c>
      <c r="P526" s="252">
        <f t="shared" si="248"/>
        <v>0</v>
      </c>
      <c r="Q526" s="253">
        <f t="shared" si="249"/>
        <v>0</v>
      </c>
      <c r="R526" s="259"/>
    </row>
    <row r="527" spans="1:18" s="205" customFormat="1" ht="31.2" x14ac:dyDescent="0.3">
      <c r="A527" s="258">
        <f>IF(F527="","", COUNTA($F$17:F527))</f>
        <v>396</v>
      </c>
      <c r="B527" s="179"/>
      <c r="C527" s="179"/>
      <c r="D527" s="138"/>
      <c r="E527" s="279" t="s">
        <v>747</v>
      </c>
      <c r="F527" s="273">
        <v>6</v>
      </c>
      <c r="G527" s="270">
        <v>0</v>
      </c>
      <c r="H527" s="265">
        <f t="shared" si="246"/>
        <v>6</v>
      </c>
      <c r="I527" s="264" t="s">
        <v>105</v>
      </c>
      <c r="J527" s="276" t="s">
        <v>90</v>
      </c>
      <c r="K527" s="276" t="s">
        <v>90</v>
      </c>
      <c r="L527" s="277">
        <v>0</v>
      </c>
      <c r="M527" s="252">
        <v>0</v>
      </c>
      <c r="N527" s="252">
        <v>0</v>
      </c>
      <c r="O527" s="252">
        <f t="shared" si="247"/>
        <v>0</v>
      </c>
      <c r="P527" s="252">
        <f t="shared" si="248"/>
        <v>0</v>
      </c>
      <c r="Q527" s="253">
        <f t="shared" si="249"/>
        <v>0</v>
      </c>
      <c r="R527" s="259"/>
    </row>
    <row r="528" spans="1:18" s="205" customFormat="1" x14ac:dyDescent="0.3">
      <c r="A528" s="206"/>
      <c r="B528" s="179"/>
      <c r="C528" s="179"/>
      <c r="D528" s="138"/>
      <c r="E528" s="268" t="s">
        <v>757</v>
      </c>
      <c r="F528" s="254"/>
      <c r="G528" s="254"/>
      <c r="H528" s="266"/>
      <c r="I528" s="254"/>
      <c r="J528" s="254"/>
      <c r="K528" s="255"/>
      <c r="L528" s="254"/>
      <c r="M528" s="255"/>
      <c r="N528" s="255"/>
      <c r="O528" s="255"/>
      <c r="P528" s="255"/>
      <c r="Q528" s="256"/>
      <c r="R528" s="260"/>
    </row>
    <row r="529" spans="1:18" s="205" customFormat="1" ht="37.5" customHeight="1" x14ac:dyDescent="0.3">
      <c r="A529" s="258">
        <f>IF(F529="","", COUNTA($F$17:F529))</f>
        <v>397</v>
      </c>
      <c r="B529" s="179"/>
      <c r="C529" s="179"/>
      <c r="D529" s="138"/>
      <c r="E529" s="279" t="s">
        <v>756</v>
      </c>
      <c r="F529" s="265">
        <v>217</v>
      </c>
      <c r="G529" s="257">
        <v>0</v>
      </c>
      <c r="H529" s="265">
        <f>F529+G529*F529</f>
        <v>217</v>
      </c>
      <c r="I529" s="264" t="s">
        <v>105</v>
      </c>
      <c r="J529" s="276" t="s">
        <v>90</v>
      </c>
      <c r="K529" s="276" t="s">
        <v>90</v>
      </c>
      <c r="L529" s="277">
        <v>0</v>
      </c>
      <c r="M529" s="252">
        <v>0</v>
      </c>
      <c r="N529" s="252">
        <v>0</v>
      </c>
      <c r="O529" s="252">
        <f>H529*M529</f>
        <v>0</v>
      </c>
      <c r="P529" s="252">
        <f>H529*N529</f>
        <v>0</v>
      </c>
      <c r="Q529" s="253">
        <f>O529+P529</f>
        <v>0</v>
      </c>
      <c r="R529" s="259"/>
    </row>
    <row r="530" spans="1:18" x14ac:dyDescent="0.3">
      <c r="A530" s="74" t="str">
        <f>IF(F530="","", COUNTA($F$17:F530))</f>
        <v/>
      </c>
      <c r="B530" s="29"/>
      <c r="C530" s="29"/>
      <c r="D530" s="34"/>
      <c r="E530" s="31"/>
      <c r="F530" s="10"/>
      <c r="G530" s="10"/>
      <c r="H530" s="11"/>
      <c r="I530" s="10"/>
      <c r="J530" s="10"/>
      <c r="K530" s="252"/>
      <c r="L530" s="10"/>
      <c r="M530" s="12"/>
      <c r="N530" s="12"/>
      <c r="O530" s="12"/>
      <c r="P530" s="12"/>
      <c r="Q530" s="13"/>
      <c r="R530" s="80"/>
    </row>
    <row r="531" spans="1:18" ht="17.399999999999999" x14ac:dyDescent="0.3">
      <c r="A531" s="74" t="str">
        <f>IF(F531="","", COUNTA($F$17:F531))</f>
        <v/>
      </c>
      <c r="B531" s="14"/>
      <c r="C531" s="14"/>
      <c r="D531" s="15"/>
      <c r="E531" s="329" t="s">
        <v>28</v>
      </c>
      <c r="F531" s="16"/>
      <c r="G531" s="16"/>
      <c r="H531" s="17"/>
      <c r="I531" s="16"/>
      <c r="J531" s="16"/>
      <c r="K531" s="329">
        <f>SUM(K503:K530)</f>
        <v>0</v>
      </c>
      <c r="L531" s="16"/>
      <c r="M531" s="95"/>
      <c r="N531" s="95"/>
      <c r="O531" s="330">
        <f>SUM(O504:O530)</f>
        <v>0</v>
      </c>
      <c r="P531" s="330">
        <f>SUM(P504:P530)</f>
        <v>0</v>
      </c>
      <c r="Q531" s="96"/>
      <c r="R531" s="330">
        <f>SUM(Q504:Q530)</f>
        <v>0</v>
      </c>
    </row>
    <row r="532" spans="1:18" x14ac:dyDescent="0.3">
      <c r="A532" s="74" t="str">
        <f>IF(F532="","", COUNTA($F$17:F532))</f>
        <v/>
      </c>
      <c r="B532" s="20"/>
      <c r="C532" s="20"/>
      <c r="D532" s="21"/>
      <c r="E532" s="22"/>
      <c r="F532" s="23"/>
      <c r="G532" s="23"/>
      <c r="H532" s="24"/>
      <c r="I532" s="23"/>
      <c r="J532" s="23"/>
      <c r="K532" s="255"/>
      <c r="L532" s="23"/>
      <c r="M532" s="25"/>
      <c r="N532" s="25"/>
      <c r="O532" s="25"/>
      <c r="P532" s="25"/>
      <c r="Q532" s="26"/>
      <c r="R532" s="79"/>
    </row>
    <row r="533" spans="1:18" ht="17.399999999999999" x14ac:dyDescent="0.3">
      <c r="A533" s="2" t="str">
        <f>IF(F533="","", COUNTA($F$17:F533))</f>
        <v/>
      </c>
      <c r="B533" s="2"/>
      <c r="C533" s="2"/>
      <c r="D533" s="3">
        <v>90000</v>
      </c>
      <c r="E533" s="4" t="s">
        <v>29</v>
      </c>
      <c r="F533" s="4"/>
      <c r="G533" s="4"/>
      <c r="H533" s="4"/>
      <c r="I533" s="5"/>
      <c r="J533" s="5"/>
      <c r="K533" s="251"/>
      <c r="L533" s="5"/>
      <c r="M533" s="5"/>
      <c r="N533" s="5"/>
      <c r="O533" s="5"/>
      <c r="P533" s="5"/>
      <c r="Q533" s="6"/>
      <c r="R533" s="73"/>
    </row>
    <row r="534" spans="1:18" s="122" customFormat="1" x14ac:dyDescent="0.3">
      <c r="A534" s="129"/>
      <c r="B534" s="126"/>
      <c r="C534" s="126"/>
      <c r="D534" s="115"/>
      <c r="E534" s="331" t="s">
        <v>348</v>
      </c>
      <c r="F534" s="254"/>
      <c r="G534" s="254"/>
      <c r="H534" s="266"/>
      <c r="I534" s="254"/>
      <c r="J534" s="254"/>
      <c r="K534" s="255"/>
      <c r="L534" s="254"/>
      <c r="M534" s="255"/>
      <c r="N534" s="255"/>
      <c r="O534" s="255"/>
      <c r="P534" s="255"/>
      <c r="Q534" s="256"/>
      <c r="R534" s="260"/>
    </row>
    <row r="535" spans="1:18" s="110" customFormat="1" x14ac:dyDescent="0.3">
      <c r="A535" s="116"/>
      <c r="B535" s="114"/>
      <c r="C535" s="114"/>
      <c r="D535" s="115"/>
      <c r="E535" s="128" t="s">
        <v>309</v>
      </c>
      <c r="F535" s="254"/>
      <c r="G535" s="254"/>
      <c r="H535" s="266"/>
      <c r="I535" s="254"/>
      <c r="J535" s="254"/>
      <c r="K535" s="255"/>
      <c r="L535" s="254"/>
      <c r="M535" s="255"/>
      <c r="N535" s="255"/>
      <c r="O535" s="255"/>
      <c r="P535" s="255"/>
      <c r="Q535" s="256"/>
      <c r="R535" s="260"/>
    </row>
    <row r="536" spans="1:18" s="110" customFormat="1" x14ac:dyDescent="0.3">
      <c r="A536" s="116"/>
      <c r="B536" s="114"/>
      <c r="C536" s="114"/>
      <c r="D536" s="115"/>
      <c r="E536" s="133" t="s">
        <v>310</v>
      </c>
      <c r="F536" s="254"/>
      <c r="G536" s="254"/>
      <c r="H536" s="266"/>
      <c r="I536" s="254"/>
      <c r="J536" s="254"/>
      <c r="K536" s="255"/>
      <c r="L536" s="254"/>
      <c r="M536" s="255"/>
      <c r="N536" s="255"/>
      <c r="O536" s="255"/>
      <c r="P536" s="255"/>
      <c r="Q536" s="256"/>
      <c r="R536" s="260"/>
    </row>
    <row r="537" spans="1:18" s="110" customFormat="1" x14ac:dyDescent="0.3">
      <c r="A537" s="258">
        <f>IF(F537="","", COUNTA($F$17:F537))</f>
        <v>398</v>
      </c>
      <c r="B537" s="114"/>
      <c r="C537" s="114"/>
      <c r="D537" s="115"/>
      <c r="E537" s="281" t="s">
        <v>311</v>
      </c>
      <c r="F537" s="218">
        <v>1100</v>
      </c>
      <c r="G537" s="270">
        <v>0.1</v>
      </c>
      <c r="H537" s="265">
        <f>F537+F537*G537</f>
        <v>1210</v>
      </c>
      <c r="I537" s="271" t="s">
        <v>113</v>
      </c>
      <c r="J537" s="276" t="s">
        <v>90</v>
      </c>
      <c r="K537" s="276" t="s">
        <v>90</v>
      </c>
      <c r="L537" s="277">
        <v>0</v>
      </c>
      <c r="M537" s="252">
        <v>0</v>
      </c>
      <c r="N537" s="252">
        <v>0</v>
      </c>
      <c r="O537" s="252">
        <f>H537*M537</f>
        <v>0</v>
      </c>
      <c r="P537" s="252">
        <f>H537*N537</f>
        <v>0</v>
      </c>
      <c r="Q537" s="253">
        <f>O537+P537</f>
        <v>0</v>
      </c>
      <c r="R537" s="259"/>
    </row>
    <row r="538" spans="1:18" s="110" customFormat="1" x14ac:dyDescent="0.3">
      <c r="A538" s="258">
        <f>IF(F538="","", COUNTA($F$17:F538))</f>
        <v>399</v>
      </c>
      <c r="B538" s="114"/>
      <c r="C538" s="114"/>
      <c r="D538" s="115"/>
      <c r="E538" s="281" t="s">
        <v>312</v>
      </c>
      <c r="F538" s="218">
        <v>828</v>
      </c>
      <c r="G538" s="270">
        <v>0.1</v>
      </c>
      <c r="H538" s="265">
        <f>G538*F538+F538</f>
        <v>910.8</v>
      </c>
      <c r="I538" s="271" t="s">
        <v>438</v>
      </c>
      <c r="J538" s="276" t="s">
        <v>90</v>
      </c>
      <c r="K538" s="276" t="s">
        <v>90</v>
      </c>
      <c r="L538" s="277">
        <v>0</v>
      </c>
      <c r="M538" s="252">
        <v>0</v>
      </c>
      <c r="N538" s="252">
        <v>0</v>
      </c>
      <c r="O538" s="252">
        <f>H538*M538</f>
        <v>0</v>
      </c>
      <c r="P538" s="252">
        <f>H538*N538</f>
        <v>0</v>
      </c>
      <c r="Q538" s="253">
        <f t="shared" ref="Q538" si="250">O538+P538</f>
        <v>0</v>
      </c>
      <c r="R538" s="259"/>
    </row>
    <row r="539" spans="1:18" s="110" customFormat="1" x14ac:dyDescent="0.3">
      <c r="A539" s="116"/>
      <c r="B539" s="114"/>
      <c r="C539" s="114"/>
      <c r="D539" s="115"/>
      <c r="E539" s="133" t="s">
        <v>313</v>
      </c>
      <c r="F539" s="254"/>
      <c r="G539" s="254"/>
      <c r="H539" s="266"/>
      <c r="I539" s="254"/>
      <c r="J539" s="254"/>
      <c r="K539" s="255"/>
      <c r="L539" s="254"/>
      <c r="M539" s="255"/>
      <c r="N539" s="255"/>
      <c r="O539" s="255"/>
      <c r="P539" s="255"/>
      <c r="Q539" s="256"/>
      <c r="R539" s="260"/>
    </row>
    <row r="540" spans="1:18" s="110" customFormat="1" x14ac:dyDescent="0.3">
      <c r="A540" s="258">
        <f>IF(F540="","", COUNTA($F$17:F540))</f>
        <v>400</v>
      </c>
      <c r="B540" s="114"/>
      <c r="C540" s="114"/>
      <c r="D540" s="115"/>
      <c r="E540" s="281" t="s">
        <v>311</v>
      </c>
      <c r="F540" s="218">
        <v>446</v>
      </c>
      <c r="G540" s="270">
        <v>0.1</v>
      </c>
      <c r="H540" s="265">
        <f>F540+F540*G540</f>
        <v>490.6</v>
      </c>
      <c r="I540" s="271" t="s">
        <v>113</v>
      </c>
      <c r="J540" s="276" t="s">
        <v>90</v>
      </c>
      <c r="K540" s="276" t="s">
        <v>90</v>
      </c>
      <c r="L540" s="277">
        <v>0</v>
      </c>
      <c r="M540" s="252">
        <v>0</v>
      </c>
      <c r="N540" s="252">
        <v>0</v>
      </c>
      <c r="O540" s="252">
        <f>H540*M540</f>
        <v>0</v>
      </c>
      <c r="P540" s="252">
        <f>H540*N540</f>
        <v>0</v>
      </c>
      <c r="Q540" s="253">
        <f>O540+P540</f>
        <v>0</v>
      </c>
      <c r="R540" s="259"/>
    </row>
    <row r="541" spans="1:18" s="110" customFormat="1" x14ac:dyDescent="0.3">
      <c r="A541" s="258">
        <f>IF(F541="","", COUNTA($F$17:F541))</f>
        <v>401</v>
      </c>
      <c r="B541" s="114"/>
      <c r="C541" s="114"/>
      <c r="D541" s="115"/>
      <c r="E541" s="281" t="s">
        <v>312</v>
      </c>
      <c r="F541" s="218">
        <v>335</v>
      </c>
      <c r="G541" s="270">
        <v>0.1</v>
      </c>
      <c r="H541" s="265">
        <f>G541*F541+F541</f>
        <v>368.5</v>
      </c>
      <c r="I541" s="271" t="s">
        <v>438</v>
      </c>
      <c r="J541" s="276" t="s">
        <v>90</v>
      </c>
      <c r="K541" s="276" t="s">
        <v>90</v>
      </c>
      <c r="L541" s="277">
        <v>0</v>
      </c>
      <c r="M541" s="252">
        <v>0</v>
      </c>
      <c r="N541" s="252">
        <v>0</v>
      </c>
      <c r="O541" s="252">
        <f>H541*M541</f>
        <v>0</v>
      </c>
      <c r="P541" s="252">
        <f>H541*N541</f>
        <v>0</v>
      </c>
      <c r="Q541" s="253">
        <f t="shared" ref="Q541" si="251">O541+P541</f>
        <v>0</v>
      </c>
      <c r="R541" s="259"/>
    </row>
    <row r="542" spans="1:18" s="110" customFormat="1" x14ac:dyDescent="0.3">
      <c r="A542" s="116"/>
      <c r="B542" s="114"/>
      <c r="C542" s="114"/>
      <c r="D542" s="115"/>
      <c r="E542" s="133" t="s">
        <v>314</v>
      </c>
      <c r="F542" s="254"/>
      <c r="G542" s="254"/>
      <c r="H542" s="266"/>
      <c r="I542" s="254"/>
      <c r="J542" s="254"/>
      <c r="K542" s="255"/>
      <c r="L542" s="254"/>
      <c r="M542" s="255"/>
      <c r="N542" s="255"/>
      <c r="O542" s="255"/>
      <c r="P542" s="255"/>
      <c r="Q542" s="256"/>
      <c r="R542" s="260"/>
    </row>
    <row r="543" spans="1:18" s="110" customFormat="1" x14ac:dyDescent="0.3">
      <c r="A543" s="258">
        <f>IF(F543="","", COUNTA($F$17:F543))</f>
        <v>402</v>
      </c>
      <c r="B543" s="114"/>
      <c r="C543" s="114"/>
      <c r="D543" s="115"/>
      <c r="E543" s="281" t="s">
        <v>315</v>
      </c>
      <c r="F543" s="218">
        <v>1708</v>
      </c>
      <c r="G543" s="270">
        <v>0.1</v>
      </c>
      <c r="H543" s="265">
        <f>F543+F543*G543</f>
        <v>1878.8</v>
      </c>
      <c r="I543" s="271" t="s">
        <v>113</v>
      </c>
      <c r="J543" s="276" t="s">
        <v>90</v>
      </c>
      <c r="K543" s="276" t="s">
        <v>90</v>
      </c>
      <c r="L543" s="277">
        <v>0</v>
      </c>
      <c r="M543" s="252">
        <v>0</v>
      </c>
      <c r="N543" s="252">
        <v>0</v>
      </c>
      <c r="O543" s="252">
        <f>H543*M543</f>
        <v>0</v>
      </c>
      <c r="P543" s="252">
        <f>H543*N543</f>
        <v>0</v>
      </c>
      <c r="Q543" s="253">
        <f>O543+P543</f>
        <v>0</v>
      </c>
      <c r="R543" s="259"/>
    </row>
    <row r="544" spans="1:18" s="110" customFormat="1" x14ac:dyDescent="0.3">
      <c r="A544" s="258">
        <f>IF(F544="","", COUNTA($F$17:F544))</f>
        <v>403</v>
      </c>
      <c r="B544" s="114"/>
      <c r="C544" s="114"/>
      <c r="D544" s="115"/>
      <c r="E544" s="281" t="s">
        <v>312</v>
      </c>
      <c r="F544" s="218">
        <f>642</f>
        <v>642</v>
      </c>
      <c r="G544" s="270">
        <v>0.1</v>
      </c>
      <c r="H544" s="265">
        <f>G544*F544+F544</f>
        <v>706.2</v>
      </c>
      <c r="I544" s="271" t="s">
        <v>438</v>
      </c>
      <c r="J544" s="276" t="s">
        <v>90</v>
      </c>
      <c r="K544" s="276" t="s">
        <v>90</v>
      </c>
      <c r="L544" s="277">
        <v>0</v>
      </c>
      <c r="M544" s="252">
        <v>0</v>
      </c>
      <c r="N544" s="252">
        <v>0</v>
      </c>
      <c r="O544" s="252">
        <f>H544*M544</f>
        <v>0</v>
      </c>
      <c r="P544" s="252">
        <f>H544*N544</f>
        <v>0</v>
      </c>
      <c r="Q544" s="253">
        <f t="shared" ref="Q544" si="252">O544+P544</f>
        <v>0</v>
      </c>
      <c r="R544" s="259"/>
    </row>
    <row r="545" spans="1:18" s="110" customFormat="1" x14ac:dyDescent="0.3">
      <c r="A545" s="258">
        <f>IF(F545="","", COUNTA($F$17:F545))</f>
        <v>404</v>
      </c>
      <c r="B545" s="114"/>
      <c r="C545" s="114"/>
      <c r="D545" s="115"/>
      <c r="E545" s="281" t="s">
        <v>316</v>
      </c>
      <c r="F545" s="218">
        <v>214</v>
      </c>
      <c r="G545" s="270">
        <v>0.1</v>
      </c>
      <c r="H545" s="265">
        <f>F545+F545*G545</f>
        <v>235.4</v>
      </c>
      <c r="I545" s="271" t="s">
        <v>113</v>
      </c>
      <c r="J545" s="276" t="s">
        <v>90</v>
      </c>
      <c r="K545" s="276" t="s">
        <v>90</v>
      </c>
      <c r="L545" s="277">
        <v>0</v>
      </c>
      <c r="M545" s="252">
        <v>0</v>
      </c>
      <c r="N545" s="252">
        <v>0</v>
      </c>
      <c r="O545" s="252">
        <f>H545*M545</f>
        <v>0</v>
      </c>
      <c r="P545" s="252">
        <f>H545*N545</f>
        <v>0</v>
      </c>
      <c r="Q545" s="253">
        <f>O545+P545</f>
        <v>0</v>
      </c>
      <c r="R545" s="259"/>
    </row>
    <row r="546" spans="1:18" s="110" customFormat="1" x14ac:dyDescent="0.3">
      <c r="A546" s="258">
        <f>IF(F546="","", COUNTA($F$17:F546))</f>
        <v>405</v>
      </c>
      <c r="B546" s="114"/>
      <c r="C546" s="114"/>
      <c r="D546" s="115"/>
      <c r="E546" s="281" t="s">
        <v>317</v>
      </c>
      <c r="F546" s="218">
        <v>642</v>
      </c>
      <c r="G546" s="270">
        <v>0.1</v>
      </c>
      <c r="H546" s="265">
        <f>G546*F546+F546</f>
        <v>706.2</v>
      </c>
      <c r="I546" s="271" t="s">
        <v>438</v>
      </c>
      <c r="J546" s="276" t="s">
        <v>90</v>
      </c>
      <c r="K546" s="276" t="s">
        <v>90</v>
      </c>
      <c r="L546" s="277">
        <v>0</v>
      </c>
      <c r="M546" s="252">
        <v>0</v>
      </c>
      <c r="N546" s="252">
        <v>0</v>
      </c>
      <c r="O546" s="252">
        <f>H546*M546</f>
        <v>0</v>
      </c>
      <c r="P546" s="252">
        <f>H546*N546</f>
        <v>0</v>
      </c>
      <c r="Q546" s="253">
        <f t="shared" ref="Q546" si="253">O546+P546</f>
        <v>0</v>
      </c>
      <c r="R546" s="259"/>
    </row>
    <row r="547" spans="1:18" s="110" customFormat="1" x14ac:dyDescent="0.3">
      <c r="A547" s="116"/>
      <c r="B547" s="114"/>
      <c r="C547" s="114"/>
      <c r="D547" s="115"/>
      <c r="E547" s="133" t="s">
        <v>318</v>
      </c>
      <c r="F547" s="254"/>
      <c r="G547" s="254"/>
      <c r="H547" s="266"/>
      <c r="I547" s="254"/>
      <c r="J547" s="254"/>
      <c r="K547" s="255"/>
      <c r="L547" s="254"/>
      <c r="M547" s="255"/>
      <c r="N547" s="255"/>
      <c r="O547" s="255"/>
      <c r="P547" s="255"/>
      <c r="Q547" s="256"/>
      <c r="R547" s="260"/>
    </row>
    <row r="548" spans="1:18" s="110" customFormat="1" x14ac:dyDescent="0.3">
      <c r="A548" s="258">
        <f>IF(F548="","", COUNTA($F$17:F548))</f>
        <v>406</v>
      </c>
      <c r="B548" s="114"/>
      <c r="C548" s="114"/>
      <c r="D548" s="115"/>
      <c r="E548" s="281" t="s">
        <v>319</v>
      </c>
      <c r="F548" s="218">
        <v>4634</v>
      </c>
      <c r="G548" s="270">
        <v>0.1</v>
      </c>
      <c r="H548" s="265">
        <f>F548+F548*G548</f>
        <v>5097.3999999999996</v>
      </c>
      <c r="I548" s="271" t="s">
        <v>113</v>
      </c>
      <c r="J548" s="276" t="s">
        <v>90</v>
      </c>
      <c r="K548" s="276" t="s">
        <v>90</v>
      </c>
      <c r="L548" s="277">
        <v>0</v>
      </c>
      <c r="M548" s="252">
        <v>0</v>
      </c>
      <c r="N548" s="252">
        <v>0</v>
      </c>
      <c r="O548" s="252">
        <f>H548*M548</f>
        <v>0</v>
      </c>
      <c r="P548" s="252">
        <f>H548*N548</f>
        <v>0</v>
      </c>
      <c r="Q548" s="253">
        <f>O548+P548</f>
        <v>0</v>
      </c>
      <c r="R548" s="259"/>
    </row>
    <row r="549" spans="1:18" s="110" customFormat="1" x14ac:dyDescent="0.3">
      <c r="A549" s="258">
        <f>IF(F549="","", COUNTA($F$17:F549))</f>
        <v>407</v>
      </c>
      <c r="B549" s="114"/>
      <c r="C549" s="114"/>
      <c r="D549" s="115"/>
      <c r="E549" s="281" t="s">
        <v>320</v>
      </c>
      <c r="F549" s="218">
        <v>3484</v>
      </c>
      <c r="G549" s="270">
        <v>0.1</v>
      </c>
      <c r="H549" s="265">
        <f>G549*F549+F549</f>
        <v>3832.4</v>
      </c>
      <c r="I549" s="271" t="s">
        <v>438</v>
      </c>
      <c r="J549" s="276" t="s">
        <v>90</v>
      </c>
      <c r="K549" s="276" t="s">
        <v>90</v>
      </c>
      <c r="L549" s="277">
        <v>0</v>
      </c>
      <c r="M549" s="252">
        <v>0</v>
      </c>
      <c r="N549" s="252">
        <v>0</v>
      </c>
      <c r="O549" s="252">
        <f>H549*M549</f>
        <v>0</v>
      </c>
      <c r="P549" s="252">
        <f>H549*N549</f>
        <v>0</v>
      </c>
      <c r="Q549" s="253">
        <f t="shared" ref="Q549" si="254">O549+P549</f>
        <v>0</v>
      </c>
      <c r="R549" s="259"/>
    </row>
    <row r="550" spans="1:18" s="110" customFormat="1" x14ac:dyDescent="0.3">
      <c r="A550" s="258">
        <f>IF(F550="","", COUNTA($F$17:F550))</f>
        <v>408</v>
      </c>
      <c r="B550" s="114"/>
      <c r="C550" s="114"/>
      <c r="D550" s="115"/>
      <c r="E550" s="281" t="s">
        <v>321</v>
      </c>
      <c r="F550" s="218">
        <v>4634</v>
      </c>
      <c r="G550" s="270">
        <v>0.1</v>
      </c>
      <c r="H550" s="265">
        <f>F550+F550*G550</f>
        <v>5097.3999999999996</v>
      </c>
      <c r="I550" s="271" t="s">
        <v>113</v>
      </c>
      <c r="J550" s="276" t="s">
        <v>90</v>
      </c>
      <c r="K550" s="276" t="s">
        <v>90</v>
      </c>
      <c r="L550" s="277">
        <v>0</v>
      </c>
      <c r="M550" s="252">
        <v>0</v>
      </c>
      <c r="N550" s="252">
        <v>0</v>
      </c>
      <c r="O550" s="252">
        <f>H550*M550</f>
        <v>0</v>
      </c>
      <c r="P550" s="252">
        <f>H550*N550</f>
        <v>0</v>
      </c>
      <c r="Q550" s="253">
        <f>O550+P550</f>
        <v>0</v>
      </c>
      <c r="R550" s="259"/>
    </row>
    <row r="551" spans="1:18" s="110" customFormat="1" x14ac:dyDescent="0.3">
      <c r="A551" s="116"/>
      <c r="B551" s="114"/>
      <c r="C551" s="114"/>
      <c r="D551" s="115"/>
      <c r="E551" s="133" t="s">
        <v>322</v>
      </c>
      <c r="F551" s="254"/>
      <c r="G551" s="254"/>
      <c r="H551" s="266"/>
      <c r="I551" s="254"/>
      <c r="J551" s="254"/>
      <c r="K551" s="255"/>
      <c r="L551" s="254"/>
      <c r="M551" s="255"/>
      <c r="N551" s="255"/>
      <c r="O551" s="255"/>
      <c r="P551" s="255"/>
      <c r="Q551" s="256"/>
      <c r="R551" s="260"/>
    </row>
    <row r="552" spans="1:18" s="110" customFormat="1" x14ac:dyDescent="0.3">
      <c r="A552" s="258">
        <f>IF(F552="","", COUNTA($F$17:F552))</f>
        <v>409</v>
      </c>
      <c r="B552" s="114"/>
      <c r="C552" s="114"/>
      <c r="D552" s="115"/>
      <c r="E552" s="281" t="s">
        <v>323</v>
      </c>
      <c r="F552" s="218">
        <v>6186</v>
      </c>
      <c r="G552" s="270">
        <v>0.1</v>
      </c>
      <c r="H552" s="265">
        <f>F552+F552*G552</f>
        <v>6804.6</v>
      </c>
      <c r="I552" s="271" t="s">
        <v>113</v>
      </c>
      <c r="J552" s="276" t="s">
        <v>90</v>
      </c>
      <c r="K552" s="276" t="s">
        <v>90</v>
      </c>
      <c r="L552" s="277">
        <v>0</v>
      </c>
      <c r="M552" s="252">
        <v>0</v>
      </c>
      <c r="N552" s="252">
        <v>0</v>
      </c>
      <c r="O552" s="252">
        <f>H552*M552</f>
        <v>0</v>
      </c>
      <c r="P552" s="252">
        <f>H552*N552</f>
        <v>0</v>
      </c>
      <c r="Q552" s="253">
        <f>O552+P552</f>
        <v>0</v>
      </c>
      <c r="R552" s="259"/>
    </row>
    <row r="553" spans="1:18" s="110" customFormat="1" x14ac:dyDescent="0.3">
      <c r="A553" s="258">
        <f>IF(F553="","", COUNTA($F$17:F553))</f>
        <v>410</v>
      </c>
      <c r="B553" s="114"/>
      <c r="C553" s="114"/>
      <c r="D553" s="115"/>
      <c r="E553" s="281" t="s">
        <v>324</v>
      </c>
      <c r="F553" s="218">
        <v>2326</v>
      </c>
      <c r="G553" s="270">
        <v>0.1</v>
      </c>
      <c r="H553" s="265">
        <f t="shared" ref="H553:H554" si="255">G553*F553+F553</f>
        <v>2558.6</v>
      </c>
      <c r="I553" s="271" t="s">
        <v>438</v>
      </c>
      <c r="J553" s="276" t="s">
        <v>90</v>
      </c>
      <c r="K553" s="276" t="s">
        <v>90</v>
      </c>
      <c r="L553" s="277">
        <v>0</v>
      </c>
      <c r="M553" s="252">
        <v>0</v>
      </c>
      <c r="N553" s="252">
        <v>0</v>
      </c>
      <c r="O553" s="252">
        <f t="shared" ref="O553:O554" si="256">H553*M553</f>
        <v>0</v>
      </c>
      <c r="P553" s="252">
        <f t="shared" ref="P553:P554" si="257">H553*N553</f>
        <v>0</v>
      </c>
      <c r="Q553" s="253">
        <f t="shared" ref="Q553:Q554" si="258">O553+P553</f>
        <v>0</v>
      </c>
      <c r="R553" s="259"/>
    </row>
    <row r="554" spans="1:18" s="110" customFormat="1" x14ac:dyDescent="0.3">
      <c r="A554" s="258">
        <f>IF(F554="","", COUNTA($F$17:F554))</f>
        <v>411</v>
      </c>
      <c r="B554" s="114"/>
      <c r="C554" s="114"/>
      <c r="D554" s="115"/>
      <c r="E554" s="281" t="s">
        <v>325</v>
      </c>
      <c r="F554" s="218">
        <v>1546</v>
      </c>
      <c r="G554" s="270">
        <v>0.1</v>
      </c>
      <c r="H554" s="265">
        <f t="shared" si="255"/>
        <v>1700.6</v>
      </c>
      <c r="I554" s="271" t="s">
        <v>438</v>
      </c>
      <c r="J554" s="276" t="s">
        <v>90</v>
      </c>
      <c r="K554" s="276" t="s">
        <v>90</v>
      </c>
      <c r="L554" s="277">
        <v>0</v>
      </c>
      <c r="M554" s="252">
        <v>0</v>
      </c>
      <c r="N554" s="252">
        <v>0</v>
      </c>
      <c r="O554" s="252">
        <f t="shared" si="256"/>
        <v>0</v>
      </c>
      <c r="P554" s="252">
        <f t="shared" si="257"/>
        <v>0</v>
      </c>
      <c r="Q554" s="253">
        <f t="shared" si="258"/>
        <v>0</v>
      </c>
      <c r="R554" s="259"/>
    </row>
    <row r="555" spans="1:18" s="110" customFormat="1" x14ac:dyDescent="0.3">
      <c r="A555" s="258">
        <f>IF(F555="","", COUNTA($F$17:F555))</f>
        <v>412</v>
      </c>
      <c r="B555" s="114"/>
      <c r="C555" s="114"/>
      <c r="D555" s="115"/>
      <c r="E555" s="281" t="s">
        <v>326</v>
      </c>
      <c r="F555" s="218">
        <v>3093</v>
      </c>
      <c r="G555" s="270">
        <v>0.1</v>
      </c>
      <c r="H555" s="265">
        <f>F555+F555*G555</f>
        <v>3402.3</v>
      </c>
      <c r="I555" s="271" t="s">
        <v>113</v>
      </c>
      <c r="J555" s="276" t="s">
        <v>90</v>
      </c>
      <c r="K555" s="276" t="s">
        <v>90</v>
      </c>
      <c r="L555" s="277">
        <v>0</v>
      </c>
      <c r="M555" s="252">
        <v>0</v>
      </c>
      <c r="N555" s="252">
        <v>0</v>
      </c>
      <c r="O555" s="252">
        <f>H555*M555</f>
        <v>0</v>
      </c>
      <c r="P555" s="252">
        <f>H555*N555</f>
        <v>0</v>
      </c>
      <c r="Q555" s="253">
        <f>O555+P555</f>
        <v>0</v>
      </c>
      <c r="R555" s="259"/>
    </row>
    <row r="556" spans="1:18" s="110" customFormat="1" x14ac:dyDescent="0.3">
      <c r="A556" s="116"/>
      <c r="B556" s="114"/>
      <c r="C556" s="114"/>
      <c r="D556" s="115"/>
      <c r="E556" s="133" t="s">
        <v>327</v>
      </c>
      <c r="F556" s="254"/>
      <c r="G556" s="254"/>
      <c r="H556" s="266"/>
      <c r="I556" s="254"/>
      <c r="J556" s="254"/>
      <c r="K556" s="255"/>
      <c r="L556" s="254"/>
      <c r="M556" s="255"/>
      <c r="N556" s="255"/>
      <c r="O556" s="255"/>
      <c r="P556" s="255"/>
      <c r="Q556" s="256"/>
      <c r="R556" s="260"/>
    </row>
    <row r="557" spans="1:18" s="110" customFormat="1" x14ac:dyDescent="0.3">
      <c r="A557" s="258">
        <f>IF(F557="","", COUNTA($F$17:F557))</f>
        <v>413</v>
      </c>
      <c r="B557" s="114"/>
      <c r="C557" s="114"/>
      <c r="D557" s="115"/>
      <c r="E557" s="281" t="s">
        <v>323</v>
      </c>
      <c r="F557" s="218">
        <v>2430</v>
      </c>
      <c r="G557" s="270">
        <v>0.1</v>
      </c>
      <c r="H557" s="265">
        <f>F557+F557*G557</f>
        <v>2673</v>
      </c>
      <c r="I557" s="271" t="s">
        <v>113</v>
      </c>
      <c r="J557" s="276" t="s">
        <v>90</v>
      </c>
      <c r="K557" s="276" t="s">
        <v>90</v>
      </c>
      <c r="L557" s="277">
        <v>0</v>
      </c>
      <c r="M557" s="252">
        <v>0</v>
      </c>
      <c r="N557" s="252">
        <v>0</v>
      </c>
      <c r="O557" s="252">
        <f>H557*M557</f>
        <v>0</v>
      </c>
      <c r="P557" s="252">
        <f>H557*N557</f>
        <v>0</v>
      </c>
      <c r="Q557" s="253">
        <f>O557+P557</f>
        <v>0</v>
      </c>
      <c r="R557" s="259"/>
    </row>
    <row r="558" spans="1:18" s="110" customFormat="1" x14ac:dyDescent="0.3">
      <c r="A558" s="258">
        <f>IF(F558="","", COUNTA($F$17:F558))</f>
        <v>414</v>
      </c>
      <c r="B558" s="114"/>
      <c r="C558" s="114"/>
      <c r="D558" s="115"/>
      <c r="E558" s="281" t="s">
        <v>324</v>
      </c>
      <c r="F558" s="218">
        <v>950</v>
      </c>
      <c r="G558" s="270">
        <v>0.1</v>
      </c>
      <c r="H558" s="265">
        <f t="shared" ref="H558:H559" si="259">G558*F558+F558</f>
        <v>1045</v>
      </c>
      <c r="I558" s="271" t="s">
        <v>438</v>
      </c>
      <c r="J558" s="276" t="s">
        <v>90</v>
      </c>
      <c r="K558" s="276" t="s">
        <v>90</v>
      </c>
      <c r="L558" s="277">
        <v>0</v>
      </c>
      <c r="M558" s="252">
        <v>0</v>
      </c>
      <c r="N558" s="252">
        <v>0</v>
      </c>
      <c r="O558" s="252">
        <f t="shared" ref="O558:O559" si="260">H558*M558</f>
        <v>0</v>
      </c>
      <c r="P558" s="252">
        <f t="shared" ref="P558:P559" si="261">H558*N558</f>
        <v>0</v>
      </c>
      <c r="Q558" s="253">
        <f t="shared" ref="Q558:Q559" si="262">O558+P558</f>
        <v>0</v>
      </c>
      <c r="R558" s="259"/>
    </row>
    <row r="559" spans="1:18" s="110" customFormat="1" x14ac:dyDescent="0.3">
      <c r="A559" s="258">
        <f>IF(F559="","", COUNTA($F$17:F559))</f>
        <v>415</v>
      </c>
      <c r="B559" s="114"/>
      <c r="C559" s="114"/>
      <c r="D559" s="115"/>
      <c r="E559" s="281" t="s">
        <v>325</v>
      </c>
      <c r="F559" s="218">
        <v>720</v>
      </c>
      <c r="G559" s="270">
        <v>0.1</v>
      </c>
      <c r="H559" s="265">
        <f t="shared" si="259"/>
        <v>792</v>
      </c>
      <c r="I559" s="271" t="s">
        <v>438</v>
      </c>
      <c r="J559" s="276" t="s">
        <v>90</v>
      </c>
      <c r="K559" s="276" t="s">
        <v>90</v>
      </c>
      <c r="L559" s="277">
        <v>0</v>
      </c>
      <c r="M559" s="252">
        <v>0</v>
      </c>
      <c r="N559" s="252">
        <v>0</v>
      </c>
      <c r="O559" s="252">
        <f t="shared" si="260"/>
        <v>0</v>
      </c>
      <c r="P559" s="252">
        <f t="shared" si="261"/>
        <v>0</v>
      </c>
      <c r="Q559" s="253">
        <f t="shared" si="262"/>
        <v>0</v>
      </c>
      <c r="R559" s="259"/>
    </row>
    <row r="560" spans="1:18" s="110" customFormat="1" x14ac:dyDescent="0.3">
      <c r="A560" s="258">
        <f>IF(F560="","", COUNTA($F$17:F560))</f>
        <v>416</v>
      </c>
      <c r="B560" s="114"/>
      <c r="C560" s="114"/>
      <c r="D560" s="115"/>
      <c r="E560" s="281" t="s">
        <v>326</v>
      </c>
      <c r="F560" s="218">
        <v>1215</v>
      </c>
      <c r="G560" s="270">
        <v>0.1</v>
      </c>
      <c r="H560" s="265">
        <f>F560+F560*G560</f>
        <v>1336.5</v>
      </c>
      <c r="I560" s="271" t="s">
        <v>113</v>
      </c>
      <c r="J560" s="276" t="s">
        <v>90</v>
      </c>
      <c r="K560" s="276" t="s">
        <v>90</v>
      </c>
      <c r="L560" s="277">
        <v>0</v>
      </c>
      <c r="M560" s="252">
        <v>0</v>
      </c>
      <c r="N560" s="252">
        <v>0</v>
      </c>
      <c r="O560" s="252">
        <f>H560*M560</f>
        <v>0</v>
      </c>
      <c r="P560" s="252">
        <f>H560*N560</f>
        <v>0</v>
      </c>
      <c r="Q560" s="253">
        <f>O560+P560</f>
        <v>0</v>
      </c>
      <c r="R560" s="259"/>
    </row>
    <row r="561" spans="1:18" s="110" customFormat="1" x14ac:dyDescent="0.3">
      <c r="A561" s="116"/>
      <c r="B561" s="114"/>
      <c r="C561" s="114"/>
      <c r="D561" s="115"/>
      <c r="E561" s="133" t="s">
        <v>328</v>
      </c>
      <c r="F561" s="254"/>
      <c r="G561" s="254"/>
      <c r="H561" s="266"/>
      <c r="I561" s="254"/>
      <c r="J561" s="254"/>
      <c r="K561" s="255"/>
      <c r="L561" s="254"/>
      <c r="M561" s="255"/>
      <c r="N561" s="255"/>
      <c r="O561" s="255"/>
      <c r="P561" s="255"/>
      <c r="Q561" s="256"/>
      <c r="R561" s="260"/>
    </row>
    <row r="562" spans="1:18" s="110" customFormat="1" x14ac:dyDescent="0.3">
      <c r="A562" s="258">
        <f>IF(F562="","", COUNTA($F$17:F562))</f>
        <v>417</v>
      </c>
      <c r="B562" s="114"/>
      <c r="C562" s="114"/>
      <c r="D562" s="115"/>
      <c r="E562" s="281" t="s">
        <v>323</v>
      </c>
      <c r="F562" s="274">
        <v>1522</v>
      </c>
      <c r="G562" s="270">
        <v>0.1</v>
      </c>
      <c r="H562" s="265">
        <f>F562+F562*G562</f>
        <v>1674.2</v>
      </c>
      <c r="I562" s="271" t="s">
        <v>113</v>
      </c>
      <c r="J562" s="276" t="s">
        <v>90</v>
      </c>
      <c r="K562" s="276" t="s">
        <v>90</v>
      </c>
      <c r="L562" s="277">
        <v>0</v>
      </c>
      <c r="M562" s="252">
        <v>0</v>
      </c>
      <c r="N562" s="252">
        <v>0</v>
      </c>
      <c r="O562" s="252">
        <f>H562*M562</f>
        <v>0</v>
      </c>
      <c r="P562" s="252">
        <f>H562*N562</f>
        <v>0</v>
      </c>
      <c r="Q562" s="253">
        <f>O562+P562</f>
        <v>0</v>
      </c>
      <c r="R562" s="259"/>
    </row>
    <row r="563" spans="1:18" s="110" customFormat="1" x14ac:dyDescent="0.3">
      <c r="A563" s="258">
        <f>IF(F563="","", COUNTA($F$17:F563))</f>
        <v>418</v>
      </c>
      <c r="B563" s="114"/>
      <c r="C563" s="114"/>
      <c r="D563" s="115"/>
      <c r="E563" s="281" t="s">
        <v>324</v>
      </c>
      <c r="F563" s="218">
        <v>580</v>
      </c>
      <c r="G563" s="270">
        <v>0.1</v>
      </c>
      <c r="H563" s="265">
        <f>G563*F563+F563</f>
        <v>638</v>
      </c>
      <c r="I563" s="271" t="s">
        <v>438</v>
      </c>
      <c r="J563" s="276" t="s">
        <v>90</v>
      </c>
      <c r="K563" s="276" t="s">
        <v>90</v>
      </c>
      <c r="L563" s="277">
        <v>0</v>
      </c>
      <c r="M563" s="252">
        <v>0</v>
      </c>
      <c r="N563" s="252">
        <v>0</v>
      </c>
      <c r="O563" s="252">
        <f>H563*M563</f>
        <v>0</v>
      </c>
      <c r="P563" s="252">
        <f>H563*N563</f>
        <v>0</v>
      </c>
      <c r="Q563" s="253">
        <f t="shared" ref="Q563" si="263">O563+P563</f>
        <v>0</v>
      </c>
      <c r="R563" s="259"/>
    </row>
    <row r="564" spans="1:18" s="110" customFormat="1" x14ac:dyDescent="0.3">
      <c r="A564" s="258">
        <f>IF(F564="","", COUNTA($F$17:F564))</f>
        <v>419</v>
      </c>
      <c r="B564" s="114"/>
      <c r="C564" s="114"/>
      <c r="D564" s="115"/>
      <c r="E564" s="281" t="s">
        <v>329</v>
      </c>
      <c r="F564" s="218">
        <v>761</v>
      </c>
      <c r="G564" s="270">
        <v>0.1</v>
      </c>
      <c r="H564" s="265">
        <f>F564+F564*G564</f>
        <v>837.1</v>
      </c>
      <c r="I564" s="271" t="s">
        <v>113</v>
      </c>
      <c r="J564" s="276" t="s">
        <v>90</v>
      </c>
      <c r="K564" s="276" t="s">
        <v>90</v>
      </c>
      <c r="L564" s="277">
        <v>0</v>
      </c>
      <c r="M564" s="252">
        <v>0</v>
      </c>
      <c r="N564" s="252">
        <v>0</v>
      </c>
      <c r="O564" s="252">
        <f>H564*M564</f>
        <v>0</v>
      </c>
      <c r="P564" s="252">
        <f>H564*N564</f>
        <v>0</v>
      </c>
      <c r="Q564" s="253">
        <f>O564+P564</f>
        <v>0</v>
      </c>
      <c r="R564" s="259"/>
    </row>
    <row r="565" spans="1:18" s="110" customFormat="1" x14ac:dyDescent="0.3">
      <c r="A565" s="258">
        <f>IF(F565="","", COUNTA($F$17:F565))</f>
        <v>420</v>
      </c>
      <c r="B565" s="114"/>
      <c r="C565" s="114"/>
      <c r="D565" s="115"/>
      <c r="E565" s="281" t="s">
        <v>325</v>
      </c>
      <c r="F565" s="218">
        <v>400</v>
      </c>
      <c r="G565" s="270">
        <v>0.1</v>
      </c>
      <c r="H565" s="265">
        <f>G565*F565+F565</f>
        <v>440</v>
      </c>
      <c r="I565" s="271" t="s">
        <v>438</v>
      </c>
      <c r="J565" s="276" t="s">
        <v>90</v>
      </c>
      <c r="K565" s="276" t="s">
        <v>90</v>
      </c>
      <c r="L565" s="277">
        <v>0</v>
      </c>
      <c r="M565" s="252">
        <v>0</v>
      </c>
      <c r="N565" s="252">
        <v>0</v>
      </c>
      <c r="O565" s="252">
        <f>H565*M565</f>
        <v>0</v>
      </c>
      <c r="P565" s="252">
        <f>H565*N565</f>
        <v>0</v>
      </c>
      <c r="Q565" s="253">
        <f t="shared" ref="Q565" si="264">O565+P565</f>
        <v>0</v>
      </c>
      <c r="R565" s="259"/>
    </row>
    <row r="566" spans="1:18" s="110" customFormat="1" x14ac:dyDescent="0.3">
      <c r="A566" s="116"/>
      <c r="B566" s="114"/>
      <c r="C566" s="114"/>
      <c r="D566" s="115"/>
      <c r="E566" s="133" t="s">
        <v>330</v>
      </c>
      <c r="F566" s="254"/>
      <c r="G566" s="254"/>
      <c r="H566" s="266"/>
      <c r="I566" s="254"/>
      <c r="J566" s="254"/>
      <c r="K566" s="255"/>
      <c r="L566" s="254"/>
      <c r="M566" s="255"/>
      <c r="N566" s="255"/>
      <c r="O566" s="255"/>
      <c r="P566" s="255"/>
      <c r="Q566" s="256"/>
      <c r="R566" s="260"/>
    </row>
    <row r="567" spans="1:18" s="110" customFormat="1" x14ac:dyDescent="0.3">
      <c r="A567" s="258">
        <f>IF(F567="","", COUNTA($F$17:F567))</f>
        <v>421</v>
      </c>
      <c r="B567" s="114"/>
      <c r="C567" s="114"/>
      <c r="D567" s="115"/>
      <c r="E567" s="281" t="s">
        <v>323</v>
      </c>
      <c r="F567" s="218">
        <v>1450</v>
      </c>
      <c r="G567" s="270">
        <v>0.1</v>
      </c>
      <c r="H567" s="265">
        <f>F567+F567*G567</f>
        <v>1595</v>
      </c>
      <c r="I567" s="271" t="s">
        <v>113</v>
      </c>
      <c r="J567" s="276" t="s">
        <v>90</v>
      </c>
      <c r="K567" s="276" t="s">
        <v>90</v>
      </c>
      <c r="L567" s="277">
        <v>0</v>
      </c>
      <c r="M567" s="252">
        <v>0</v>
      </c>
      <c r="N567" s="252">
        <v>0</v>
      </c>
      <c r="O567" s="252">
        <f>H567*M567</f>
        <v>0</v>
      </c>
      <c r="P567" s="252">
        <f>H567*N567</f>
        <v>0</v>
      </c>
      <c r="Q567" s="253">
        <f>O567+P567</f>
        <v>0</v>
      </c>
      <c r="R567" s="259"/>
    </row>
    <row r="568" spans="1:18" s="110" customFormat="1" x14ac:dyDescent="0.3">
      <c r="A568" s="258">
        <f>IF(F568="","", COUNTA($F$17:F568))</f>
        <v>422</v>
      </c>
      <c r="B568" s="114"/>
      <c r="C568" s="114"/>
      <c r="D568" s="115"/>
      <c r="E568" s="281" t="s">
        <v>331</v>
      </c>
      <c r="F568" s="218">
        <v>670</v>
      </c>
      <c r="G568" s="270">
        <v>0.1</v>
      </c>
      <c r="H568" s="265">
        <f>G568*F568+F568</f>
        <v>737</v>
      </c>
      <c r="I568" s="271" t="s">
        <v>438</v>
      </c>
      <c r="J568" s="276" t="s">
        <v>90</v>
      </c>
      <c r="K568" s="276" t="s">
        <v>90</v>
      </c>
      <c r="L568" s="277">
        <v>0</v>
      </c>
      <c r="M568" s="252">
        <v>0</v>
      </c>
      <c r="N568" s="252">
        <v>0</v>
      </c>
      <c r="O568" s="252">
        <f>H568*M568</f>
        <v>0</v>
      </c>
      <c r="P568" s="252">
        <f>H568*N568</f>
        <v>0</v>
      </c>
      <c r="Q568" s="253">
        <f t="shared" ref="Q568" si="265">O568+P568</f>
        <v>0</v>
      </c>
      <c r="R568" s="259"/>
    </row>
    <row r="569" spans="1:18" s="110" customFormat="1" x14ac:dyDescent="0.3">
      <c r="A569" s="258">
        <f>IF(F569="","", COUNTA($F$17:F569))</f>
        <v>423</v>
      </c>
      <c r="B569" s="114"/>
      <c r="C569" s="114"/>
      <c r="D569" s="115"/>
      <c r="E569" s="281" t="s">
        <v>326</v>
      </c>
      <c r="F569" s="218">
        <v>725</v>
      </c>
      <c r="G569" s="270">
        <v>0.1</v>
      </c>
      <c r="H569" s="265">
        <f>F569+F569*G569</f>
        <v>797.5</v>
      </c>
      <c r="I569" s="271" t="s">
        <v>113</v>
      </c>
      <c r="J569" s="276" t="s">
        <v>90</v>
      </c>
      <c r="K569" s="276" t="s">
        <v>90</v>
      </c>
      <c r="L569" s="277">
        <v>0</v>
      </c>
      <c r="M569" s="252">
        <v>0</v>
      </c>
      <c r="N569" s="252">
        <v>0</v>
      </c>
      <c r="O569" s="252">
        <f>H569*M569</f>
        <v>0</v>
      </c>
      <c r="P569" s="252">
        <f>H569*N569</f>
        <v>0</v>
      </c>
      <c r="Q569" s="253">
        <f>O569+P569</f>
        <v>0</v>
      </c>
      <c r="R569" s="259"/>
    </row>
    <row r="570" spans="1:18" s="110" customFormat="1" x14ac:dyDescent="0.3">
      <c r="A570" s="116"/>
      <c r="B570" s="114"/>
      <c r="C570" s="114"/>
      <c r="D570" s="115"/>
      <c r="E570" s="133" t="s">
        <v>332</v>
      </c>
      <c r="F570" s="254"/>
      <c r="G570" s="254"/>
      <c r="H570" s="266"/>
      <c r="I570" s="254"/>
      <c r="J570" s="254"/>
      <c r="K570" s="255"/>
      <c r="L570" s="254"/>
      <c r="M570" s="255"/>
      <c r="N570" s="255"/>
      <c r="O570" s="255"/>
      <c r="P570" s="255"/>
      <c r="Q570" s="256"/>
      <c r="R570" s="260"/>
    </row>
    <row r="571" spans="1:18" s="110" customFormat="1" x14ac:dyDescent="0.3">
      <c r="A571" s="258">
        <f>IF(F571="","", COUNTA($F$17:F571))</f>
        <v>424</v>
      </c>
      <c r="B571" s="114"/>
      <c r="C571" s="114"/>
      <c r="D571" s="115"/>
      <c r="E571" s="281" t="s">
        <v>323</v>
      </c>
      <c r="F571" s="218">
        <v>2578</v>
      </c>
      <c r="G571" s="270">
        <v>0.1</v>
      </c>
      <c r="H571" s="265">
        <f>F571+F571*G571</f>
        <v>2835.8</v>
      </c>
      <c r="I571" s="271" t="s">
        <v>113</v>
      </c>
      <c r="J571" s="276" t="s">
        <v>90</v>
      </c>
      <c r="K571" s="276" t="s">
        <v>90</v>
      </c>
      <c r="L571" s="277">
        <v>0</v>
      </c>
      <c r="M571" s="252">
        <v>0</v>
      </c>
      <c r="N571" s="252">
        <v>0</v>
      </c>
      <c r="O571" s="252">
        <f>H571*M571</f>
        <v>0</v>
      </c>
      <c r="P571" s="252">
        <f>H571*N571</f>
        <v>0</v>
      </c>
      <c r="Q571" s="253">
        <f>O571+P571</f>
        <v>0</v>
      </c>
      <c r="R571" s="259"/>
    </row>
    <row r="572" spans="1:18" s="110" customFormat="1" x14ac:dyDescent="0.3">
      <c r="A572" s="258">
        <f>IF(F572="","", COUNTA($F$17:F572))</f>
        <v>425</v>
      </c>
      <c r="B572" s="114"/>
      <c r="C572" s="114"/>
      <c r="D572" s="115"/>
      <c r="E572" s="281" t="s">
        <v>331</v>
      </c>
      <c r="F572" s="218">
        <v>1020</v>
      </c>
      <c r="G572" s="270">
        <v>0.1</v>
      </c>
      <c r="H572" s="265">
        <f>G572*F572+F572</f>
        <v>1122</v>
      </c>
      <c r="I572" s="271" t="s">
        <v>438</v>
      </c>
      <c r="J572" s="276" t="s">
        <v>90</v>
      </c>
      <c r="K572" s="276" t="s">
        <v>90</v>
      </c>
      <c r="L572" s="277">
        <v>0</v>
      </c>
      <c r="M572" s="252">
        <v>0</v>
      </c>
      <c r="N572" s="252">
        <v>0</v>
      </c>
      <c r="O572" s="252">
        <f>H572*M572</f>
        <v>0</v>
      </c>
      <c r="P572" s="252">
        <f>H572*N572</f>
        <v>0</v>
      </c>
      <c r="Q572" s="253">
        <f t="shared" ref="Q572" si="266">O572+P572</f>
        <v>0</v>
      </c>
      <c r="R572" s="259"/>
    </row>
    <row r="573" spans="1:18" s="110" customFormat="1" x14ac:dyDescent="0.3">
      <c r="A573" s="258">
        <f>IF(F573="","", COUNTA($F$17:F573))</f>
        <v>426</v>
      </c>
      <c r="B573" s="114"/>
      <c r="C573" s="114"/>
      <c r="D573" s="115"/>
      <c r="E573" s="281" t="s">
        <v>326</v>
      </c>
      <c r="F573" s="218">
        <v>1289</v>
      </c>
      <c r="G573" s="270">
        <v>0.1</v>
      </c>
      <c r="H573" s="265">
        <f>F573+F573*G573</f>
        <v>1417.9</v>
      </c>
      <c r="I573" s="271" t="s">
        <v>113</v>
      </c>
      <c r="J573" s="276" t="s">
        <v>90</v>
      </c>
      <c r="K573" s="276" t="s">
        <v>90</v>
      </c>
      <c r="L573" s="277">
        <v>0</v>
      </c>
      <c r="M573" s="252">
        <v>0</v>
      </c>
      <c r="N573" s="252">
        <v>0</v>
      </c>
      <c r="O573" s="252">
        <f>H573*M573</f>
        <v>0</v>
      </c>
      <c r="P573" s="252">
        <f>H573*N573</f>
        <v>0</v>
      </c>
      <c r="Q573" s="253">
        <f>O573+P573</f>
        <v>0</v>
      </c>
      <c r="R573" s="259"/>
    </row>
    <row r="574" spans="1:18" s="110" customFormat="1" x14ac:dyDescent="0.3">
      <c r="A574" s="258">
        <f>IF(F574="","", COUNTA($F$17:F574))</f>
        <v>427</v>
      </c>
      <c r="B574" s="114"/>
      <c r="C574" s="114"/>
      <c r="D574" s="115"/>
      <c r="E574" s="281" t="s">
        <v>325</v>
      </c>
      <c r="F574" s="218">
        <v>850</v>
      </c>
      <c r="G574" s="270">
        <v>0.1</v>
      </c>
      <c r="H574" s="265">
        <f>G574*F574+F574</f>
        <v>935</v>
      </c>
      <c r="I574" s="271" t="s">
        <v>438</v>
      </c>
      <c r="J574" s="276" t="s">
        <v>90</v>
      </c>
      <c r="K574" s="276" t="s">
        <v>90</v>
      </c>
      <c r="L574" s="277">
        <v>0</v>
      </c>
      <c r="M574" s="252">
        <v>0</v>
      </c>
      <c r="N574" s="252">
        <v>0</v>
      </c>
      <c r="O574" s="252">
        <f>H574*M574</f>
        <v>0</v>
      </c>
      <c r="P574" s="252">
        <f>H574*N574</f>
        <v>0</v>
      </c>
      <c r="Q574" s="253">
        <f t="shared" ref="Q574" si="267">O574+P574</f>
        <v>0</v>
      </c>
      <c r="R574" s="259"/>
    </row>
    <row r="575" spans="1:18" s="110" customFormat="1" x14ac:dyDescent="0.3">
      <c r="A575" s="116"/>
      <c r="B575" s="114"/>
      <c r="C575" s="114"/>
      <c r="D575" s="115"/>
      <c r="E575" s="133" t="s">
        <v>333</v>
      </c>
      <c r="F575" s="254"/>
      <c r="G575" s="254"/>
      <c r="H575" s="266"/>
      <c r="I575" s="254"/>
      <c r="J575" s="254"/>
      <c r="K575" s="255"/>
      <c r="L575" s="254"/>
      <c r="M575" s="255"/>
      <c r="N575" s="255"/>
      <c r="O575" s="255"/>
      <c r="P575" s="255"/>
      <c r="Q575" s="256"/>
      <c r="R575" s="260"/>
    </row>
    <row r="576" spans="1:18" s="110" customFormat="1" x14ac:dyDescent="0.3">
      <c r="A576" s="258">
        <f>IF(F576="","", COUNTA($F$17:F576))</f>
        <v>428</v>
      </c>
      <c r="B576" s="114"/>
      <c r="C576" s="114"/>
      <c r="D576" s="115"/>
      <c r="E576" s="281" t="s">
        <v>323</v>
      </c>
      <c r="F576" s="218">
        <v>542</v>
      </c>
      <c r="G576" s="270">
        <v>0.1</v>
      </c>
      <c r="H576" s="265">
        <f>F576+F576*G576</f>
        <v>596.20000000000005</v>
      </c>
      <c r="I576" s="271" t="s">
        <v>113</v>
      </c>
      <c r="J576" s="276" t="s">
        <v>90</v>
      </c>
      <c r="K576" s="276" t="s">
        <v>90</v>
      </c>
      <c r="L576" s="277">
        <v>0</v>
      </c>
      <c r="M576" s="252">
        <v>0</v>
      </c>
      <c r="N576" s="252">
        <v>0</v>
      </c>
      <c r="O576" s="252">
        <f>H576*M576</f>
        <v>0</v>
      </c>
      <c r="P576" s="252">
        <f>H576*N576</f>
        <v>0</v>
      </c>
      <c r="Q576" s="253">
        <f>O576+P576</f>
        <v>0</v>
      </c>
      <c r="R576" s="259"/>
    </row>
    <row r="577" spans="1:18" s="110" customFormat="1" x14ac:dyDescent="0.3">
      <c r="A577" s="258">
        <f>IF(F577="","", COUNTA($F$17:F577))</f>
        <v>429</v>
      </c>
      <c r="B577" s="114"/>
      <c r="C577" s="114"/>
      <c r="D577" s="115"/>
      <c r="E577" s="281" t="s">
        <v>334</v>
      </c>
      <c r="F577" s="218">
        <v>200</v>
      </c>
      <c r="G577" s="270">
        <v>0.1</v>
      </c>
      <c r="H577" s="265">
        <f>G577*F577+F577</f>
        <v>220</v>
      </c>
      <c r="I577" s="271" t="s">
        <v>438</v>
      </c>
      <c r="J577" s="276" t="s">
        <v>90</v>
      </c>
      <c r="K577" s="276" t="s">
        <v>90</v>
      </c>
      <c r="L577" s="277">
        <v>0</v>
      </c>
      <c r="M577" s="252">
        <v>0</v>
      </c>
      <c r="N577" s="252">
        <v>0</v>
      </c>
      <c r="O577" s="252">
        <f>H577*M577</f>
        <v>0</v>
      </c>
      <c r="P577" s="252">
        <f>H577*N577</f>
        <v>0</v>
      </c>
      <c r="Q577" s="253">
        <f t="shared" ref="Q577" si="268">O577+P577</f>
        <v>0</v>
      </c>
      <c r="R577" s="259"/>
    </row>
    <row r="578" spans="1:18" s="110" customFormat="1" x14ac:dyDescent="0.3">
      <c r="A578" s="116"/>
      <c r="B578" s="114"/>
      <c r="C578" s="114"/>
      <c r="D578" s="115"/>
      <c r="E578" s="132" t="s">
        <v>335</v>
      </c>
      <c r="F578" s="254"/>
      <c r="G578" s="254"/>
      <c r="H578" s="266"/>
      <c r="I578" s="254"/>
      <c r="J578" s="254"/>
      <c r="K578" s="255"/>
      <c r="L578" s="254"/>
      <c r="M578" s="255"/>
      <c r="N578" s="255"/>
      <c r="O578" s="255"/>
      <c r="P578" s="255"/>
      <c r="Q578" s="256"/>
      <c r="R578" s="260"/>
    </row>
    <row r="579" spans="1:18" s="110" customFormat="1" x14ac:dyDescent="0.3">
      <c r="A579" s="258">
        <f>IF(F579="","", COUNTA($F$17:F579))</f>
        <v>430</v>
      </c>
      <c r="B579" s="114"/>
      <c r="C579" s="114"/>
      <c r="D579" s="115"/>
      <c r="E579" s="281" t="s">
        <v>315</v>
      </c>
      <c r="F579" s="218">
        <v>8934</v>
      </c>
      <c r="G579" s="270">
        <v>0.1</v>
      </c>
      <c r="H579" s="265">
        <f>F579+F579*G579</f>
        <v>9827.4</v>
      </c>
      <c r="I579" s="271" t="s">
        <v>113</v>
      </c>
      <c r="J579" s="276" t="s">
        <v>90</v>
      </c>
      <c r="K579" s="276" t="s">
        <v>90</v>
      </c>
      <c r="L579" s="277">
        <v>0</v>
      </c>
      <c r="M579" s="252">
        <v>0</v>
      </c>
      <c r="N579" s="252">
        <v>0</v>
      </c>
      <c r="O579" s="252">
        <f>H579*M579</f>
        <v>0</v>
      </c>
      <c r="P579" s="252">
        <f>H579*N579</f>
        <v>0</v>
      </c>
      <c r="Q579" s="253">
        <f>O579+P579</f>
        <v>0</v>
      </c>
      <c r="R579" s="259"/>
    </row>
    <row r="580" spans="1:18" s="110" customFormat="1" x14ac:dyDescent="0.3">
      <c r="A580" s="258">
        <f>IF(F580="","", COUNTA($F$17:F580))</f>
        <v>431</v>
      </c>
      <c r="B580" s="114"/>
      <c r="C580" s="114"/>
      <c r="D580" s="115"/>
      <c r="E580" s="281" t="s">
        <v>336</v>
      </c>
      <c r="F580" s="218">
        <v>3358</v>
      </c>
      <c r="G580" s="270">
        <v>0.1</v>
      </c>
      <c r="H580" s="265">
        <f>G580*F580+F580</f>
        <v>3693.8</v>
      </c>
      <c r="I580" s="271" t="s">
        <v>438</v>
      </c>
      <c r="J580" s="276" t="s">
        <v>90</v>
      </c>
      <c r="K580" s="276" t="s">
        <v>90</v>
      </c>
      <c r="L580" s="277">
        <v>0</v>
      </c>
      <c r="M580" s="252">
        <v>0</v>
      </c>
      <c r="N580" s="252">
        <v>0</v>
      </c>
      <c r="O580" s="252">
        <f>H580*M580</f>
        <v>0</v>
      </c>
      <c r="P580" s="252">
        <f>H580*N580</f>
        <v>0</v>
      </c>
      <c r="Q580" s="253">
        <f t="shared" ref="Q580" si="269">O580+P580</f>
        <v>0</v>
      </c>
      <c r="R580" s="259"/>
    </row>
    <row r="581" spans="1:18" s="110" customFormat="1" x14ac:dyDescent="0.3">
      <c r="A581" s="258">
        <f>IF(F581="","", COUNTA($F$17:F581))</f>
        <v>432</v>
      </c>
      <c r="B581" s="114"/>
      <c r="C581" s="114"/>
      <c r="D581" s="115"/>
      <c r="E581" s="281" t="s">
        <v>326</v>
      </c>
      <c r="F581" s="218">
        <v>4467</v>
      </c>
      <c r="G581" s="270">
        <v>0.1</v>
      </c>
      <c r="H581" s="265">
        <f>F581+F581*G581</f>
        <v>4913.7</v>
      </c>
      <c r="I581" s="271" t="s">
        <v>113</v>
      </c>
      <c r="J581" s="276" t="s">
        <v>90</v>
      </c>
      <c r="K581" s="276" t="s">
        <v>90</v>
      </c>
      <c r="L581" s="277">
        <v>0</v>
      </c>
      <c r="M581" s="252">
        <v>0</v>
      </c>
      <c r="N581" s="252">
        <v>0</v>
      </c>
      <c r="O581" s="252">
        <f>H581*M581</f>
        <v>0</v>
      </c>
      <c r="P581" s="252">
        <f>H581*N581</f>
        <v>0</v>
      </c>
      <c r="Q581" s="253">
        <f>O581+P581</f>
        <v>0</v>
      </c>
      <c r="R581" s="259"/>
    </row>
    <row r="582" spans="1:18" s="110" customFormat="1" x14ac:dyDescent="0.3">
      <c r="A582" s="116"/>
      <c r="B582" s="114"/>
      <c r="C582" s="114"/>
      <c r="D582" s="115"/>
      <c r="E582" s="133" t="s">
        <v>337</v>
      </c>
      <c r="F582" s="254"/>
      <c r="G582" s="254"/>
      <c r="H582" s="266"/>
      <c r="I582" s="254"/>
      <c r="J582" s="254"/>
      <c r="K582" s="255"/>
      <c r="L582" s="254"/>
      <c r="M582" s="255"/>
      <c r="N582" s="255"/>
      <c r="O582" s="255"/>
      <c r="P582" s="255"/>
      <c r="Q582" s="256"/>
      <c r="R582" s="260"/>
    </row>
    <row r="583" spans="1:18" s="110" customFormat="1" x14ac:dyDescent="0.3">
      <c r="A583" s="258">
        <f>IF(F583="","", COUNTA($F$17:F583))</f>
        <v>433</v>
      </c>
      <c r="B583" s="114"/>
      <c r="C583" s="114"/>
      <c r="D583" s="115"/>
      <c r="E583" s="281" t="s">
        <v>315</v>
      </c>
      <c r="F583" s="218">
        <v>4302</v>
      </c>
      <c r="G583" s="270">
        <v>0.1</v>
      </c>
      <c r="H583" s="265">
        <f>F583+F583*G583</f>
        <v>4732.2</v>
      </c>
      <c r="I583" s="271" t="s">
        <v>113</v>
      </c>
      <c r="J583" s="276" t="s">
        <v>90</v>
      </c>
      <c r="K583" s="276" t="s">
        <v>90</v>
      </c>
      <c r="L583" s="277">
        <v>0</v>
      </c>
      <c r="M583" s="252">
        <v>0</v>
      </c>
      <c r="N583" s="252">
        <v>0</v>
      </c>
      <c r="O583" s="252">
        <f>H583*M583</f>
        <v>0</v>
      </c>
      <c r="P583" s="252">
        <f>H583*N583</f>
        <v>0</v>
      </c>
      <c r="Q583" s="253">
        <f>O583+P583</f>
        <v>0</v>
      </c>
      <c r="R583" s="259"/>
    </row>
    <row r="584" spans="1:18" s="110" customFormat="1" x14ac:dyDescent="0.3">
      <c r="A584" s="258">
        <f>IF(F584="","", COUNTA($F$17:F584))</f>
        <v>434</v>
      </c>
      <c r="B584" s="114"/>
      <c r="C584" s="114"/>
      <c r="D584" s="115"/>
      <c r="E584" s="281" t="s">
        <v>336</v>
      </c>
      <c r="F584" s="218">
        <v>1850</v>
      </c>
      <c r="G584" s="270">
        <v>0.1</v>
      </c>
      <c r="H584" s="265">
        <f>G584*F584+F584</f>
        <v>2035</v>
      </c>
      <c r="I584" s="271" t="s">
        <v>438</v>
      </c>
      <c r="J584" s="276" t="s">
        <v>90</v>
      </c>
      <c r="K584" s="276" t="s">
        <v>90</v>
      </c>
      <c r="L584" s="277">
        <v>0</v>
      </c>
      <c r="M584" s="252">
        <v>0</v>
      </c>
      <c r="N584" s="252">
        <v>0</v>
      </c>
      <c r="O584" s="252">
        <f>H584*M584</f>
        <v>0</v>
      </c>
      <c r="P584" s="252">
        <f>H584*N584</f>
        <v>0</v>
      </c>
      <c r="Q584" s="253">
        <f t="shared" ref="Q584" si="270">O584+P584</f>
        <v>0</v>
      </c>
      <c r="R584" s="259"/>
    </row>
    <row r="585" spans="1:18" s="110" customFormat="1" x14ac:dyDescent="0.3">
      <c r="A585" s="116"/>
      <c r="B585" s="114"/>
      <c r="C585" s="114"/>
      <c r="D585" s="115"/>
      <c r="E585" s="133" t="s">
        <v>338</v>
      </c>
      <c r="F585" s="254"/>
      <c r="G585" s="254"/>
      <c r="H585" s="266"/>
      <c r="I585" s="254"/>
      <c r="J585" s="254"/>
      <c r="K585" s="255"/>
      <c r="L585" s="254"/>
      <c r="M585" s="255"/>
      <c r="N585" s="255"/>
      <c r="O585" s="255"/>
      <c r="P585" s="255"/>
      <c r="Q585" s="256"/>
      <c r="R585" s="260"/>
    </row>
    <row r="586" spans="1:18" s="110" customFormat="1" x14ac:dyDescent="0.3">
      <c r="A586" s="258">
        <f>IF(F586="","", COUNTA($F$17:F586))</f>
        <v>435</v>
      </c>
      <c r="B586" s="114"/>
      <c r="C586" s="114"/>
      <c r="D586" s="115"/>
      <c r="E586" s="281" t="s">
        <v>339</v>
      </c>
      <c r="F586" s="218">
        <v>1434</v>
      </c>
      <c r="G586" s="270">
        <v>0.1</v>
      </c>
      <c r="H586" s="265">
        <f>F586+F586*G586</f>
        <v>1577.4</v>
      </c>
      <c r="I586" s="271" t="s">
        <v>113</v>
      </c>
      <c r="J586" s="276" t="s">
        <v>90</v>
      </c>
      <c r="K586" s="276" t="s">
        <v>90</v>
      </c>
      <c r="L586" s="277">
        <v>0</v>
      </c>
      <c r="M586" s="252">
        <v>0</v>
      </c>
      <c r="N586" s="252">
        <v>0</v>
      </c>
      <c r="O586" s="252">
        <f>H586*M586</f>
        <v>0</v>
      </c>
      <c r="P586" s="252">
        <f>H586*N586</f>
        <v>0</v>
      </c>
      <c r="Q586" s="253">
        <f>O586+P586</f>
        <v>0</v>
      </c>
      <c r="R586" s="259"/>
    </row>
    <row r="587" spans="1:18" s="110" customFormat="1" x14ac:dyDescent="0.3">
      <c r="A587" s="258">
        <f>IF(F587="","", COUNTA($F$17:F587))</f>
        <v>436</v>
      </c>
      <c r="B587" s="114"/>
      <c r="C587" s="114"/>
      <c r="D587" s="115"/>
      <c r="E587" s="281" t="s">
        <v>340</v>
      </c>
      <c r="F587" s="274">
        <v>1180</v>
      </c>
      <c r="G587" s="270">
        <v>0.1</v>
      </c>
      <c r="H587" s="265">
        <f>G587*F587+F587</f>
        <v>1298</v>
      </c>
      <c r="I587" s="271" t="s">
        <v>438</v>
      </c>
      <c r="J587" s="276" t="s">
        <v>90</v>
      </c>
      <c r="K587" s="276" t="s">
        <v>90</v>
      </c>
      <c r="L587" s="277">
        <v>0</v>
      </c>
      <c r="M587" s="252">
        <v>0</v>
      </c>
      <c r="N587" s="252">
        <v>0</v>
      </c>
      <c r="O587" s="252">
        <f>H587*M587</f>
        <v>0</v>
      </c>
      <c r="P587" s="252">
        <f>H587*N587</f>
        <v>0</v>
      </c>
      <c r="Q587" s="253">
        <f t="shared" ref="Q587" si="271">O587+P587</f>
        <v>0</v>
      </c>
      <c r="R587" s="259"/>
    </row>
    <row r="588" spans="1:18" s="110" customFormat="1" x14ac:dyDescent="0.3">
      <c r="A588" s="258">
        <f>IF(F588="","", COUNTA($F$17:F588))</f>
        <v>437</v>
      </c>
      <c r="B588" s="114"/>
      <c r="C588" s="114"/>
      <c r="D588" s="115"/>
      <c r="E588" s="281" t="s">
        <v>341</v>
      </c>
      <c r="F588" s="274">
        <v>2868</v>
      </c>
      <c r="G588" s="270">
        <v>0.1</v>
      </c>
      <c r="H588" s="265">
        <f>F588+F588*G588</f>
        <v>3154.8</v>
      </c>
      <c r="I588" s="271" t="s">
        <v>113</v>
      </c>
      <c r="J588" s="276" t="s">
        <v>90</v>
      </c>
      <c r="K588" s="276" t="s">
        <v>90</v>
      </c>
      <c r="L588" s="277">
        <v>0</v>
      </c>
      <c r="M588" s="252">
        <v>0</v>
      </c>
      <c r="N588" s="252">
        <v>0</v>
      </c>
      <c r="O588" s="252">
        <f>H588*M588</f>
        <v>0</v>
      </c>
      <c r="P588" s="252">
        <f>H588*N588</f>
        <v>0</v>
      </c>
      <c r="Q588" s="253">
        <f>O588+P588</f>
        <v>0</v>
      </c>
      <c r="R588" s="259"/>
    </row>
    <row r="589" spans="1:18" s="110" customFormat="1" x14ac:dyDescent="0.3">
      <c r="A589" s="116"/>
      <c r="B589" s="114"/>
      <c r="C589" s="114"/>
      <c r="D589" s="115"/>
      <c r="E589" s="133" t="s">
        <v>342</v>
      </c>
      <c r="F589" s="254"/>
      <c r="G589" s="254"/>
      <c r="H589" s="266"/>
      <c r="I589" s="254"/>
      <c r="J589" s="254"/>
      <c r="K589" s="255"/>
      <c r="L589" s="254"/>
      <c r="M589" s="255"/>
      <c r="N589" s="255"/>
      <c r="O589" s="255"/>
      <c r="P589" s="255"/>
      <c r="Q589" s="256"/>
      <c r="R589" s="260"/>
    </row>
    <row r="590" spans="1:18" s="110" customFormat="1" x14ac:dyDescent="0.3">
      <c r="A590" s="258">
        <f>IF(F590="","", COUNTA($F$17:F590))</f>
        <v>438</v>
      </c>
      <c r="B590" s="114"/>
      <c r="C590" s="114"/>
      <c r="D590" s="115"/>
      <c r="E590" s="281" t="s">
        <v>343</v>
      </c>
      <c r="F590" s="218">
        <v>434</v>
      </c>
      <c r="G590" s="270">
        <v>0.1</v>
      </c>
      <c r="H590" s="265">
        <f t="shared" ref="H590:H591" si="272">F590+F590*G590</f>
        <v>477.4</v>
      </c>
      <c r="I590" s="271" t="s">
        <v>113</v>
      </c>
      <c r="J590" s="276" t="s">
        <v>90</v>
      </c>
      <c r="K590" s="276" t="s">
        <v>90</v>
      </c>
      <c r="L590" s="277">
        <v>0</v>
      </c>
      <c r="M590" s="252">
        <v>0</v>
      </c>
      <c r="N590" s="252">
        <v>0</v>
      </c>
      <c r="O590" s="252">
        <f t="shared" ref="O590:O591" si="273">H590*M590</f>
        <v>0</v>
      </c>
      <c r="P590" s="252">
        <f t="shared" ref="P590:P591" si="274">H590*N590</f>
        <v>0</v>
      </c>
      <c r="Q590" s="253">
        <f t="shared" ref="Q590:Q591" si="275">O590+P590</f>
        <v>0</v>
      </c>
      <c r="R590" s="259"/>
    </row>
    <row r="591" spans="1:18" s="110" customFormat="1" x14ac:dyDescent="0.3">
      <c r="A591" s="258">
        <f>IF(F591="","", COUNTA($F$17:F591))</f>
        <v>439</v>
      </c>
      <c r="B591" s="114"/>
      <c r="C591" s="114"/>
      <c r="D591" s="115"/>
      <c r="E591" s="281" t="s">
        <v>344</v>
      </c>
      <c r="F591" s="218">
        <v>868</v>
      </c>
      <c r="G591" s="270">
        <v>0.1</v>
      </c>
      <c r="H591" s="265">
        <f t="shared" si="272"/>
        <v>954.8</v>
      </c>
      <c r="I591" s="271" t="s">
        <v>113</v>
      </c>
      <c r="J591" s="276" t="s">
        <v>90</v>
      </c>
      <c r="K591" s="276" t="s">
        <v>90</v>
      </c>
      <c r="L591" s="277">
        <v>0</v>
      </c>
      <c r="M591" s="252">
        <v>0</v>
      </c>
      <c r="N591" s="252">
        <v>0</v>
      </c>
      <c r="O591" s="252">
        <f t="shared" si="273"/>
        <v>0</v>
      </c>
      <c r="P591" s="252">
        <f t="shared" si="274"/>
        <v>0</v>
      </c>
      <c r="Q591" s="253">
        <f t="shared" si="275"/>
        <v>0</v>
      </c>
      <c r="R591" s="259"/>
    </row>
    <row r="592" spans="1:18" s="110" customFormat="1" x14ac:dyDescent="0.3">
      <c r="A592" s="258">
        <f>IF(F592="","", COUNTA($F$17:F592))</f>
        <v>440</v>
      </c>
      <c r="B592" s="114"/>
      <c r="C592" s="114"/>
      <c r="D592" s="115"/>
      <c r="E592" s="281" t="s">
        <v>345</v>
      </c>
      <c r="F592" s="218">
        <v>350</v>
      </c>
      <c r="G592" s="270">
        <v>0.1</v>
      </c>
      <c r="H592" s="265">
        <f>G592*F592+F592</f>
        <v>385</v>
      </c>
      <c r="I592" s="271" t="s">
        <v>438</v>
      </c>
      <c r="J592" s="276" t="s">
        <v>90</v>
      </c>
      <c r="K592" s="276" t="s">
        <v>90</v>
      </c>
      <c r="L592" s="277">
        <v>0</v>
      </c>
      <c r="M592" s="252">
        <v>0</v>
      </c>
      <c r="N592" s="252">
        <v>0</v>
      </c>
      <c r="O592" s="252">
        <f>H592*M592</f>
        <v>0</v>
      </c>
      <c r="P592" s="252">
        <f>H592*N592</f>
        <v>0</v>
      </c>
      <c r="Q592" s="253">
        <f t="shared" ref="Q592" si="276">O592+P592</f>
        <v>0</v>
      </c>
      <c r="R592" s="259"/>
    </row>
    <row r="593" spans="1:18" s="110" customFormat="1" x14ac:dyDescent="0.3">
      <c r="A593" s="116"/>
      <c r="B593" s="114"/>
      <c r="C593" s="114"/>
      <c r="D593" s="115"/>
      <c r="E593" s="128" t="s">
        <v>758</v>
      </c>
      <c r="F593" s="254"/>
      <c r="G593" s="254"/>
      <c r="H593" s="266"/>
      <c r="I593" s="254"/>
      <c r="J593" s="254"/>
      <c r="K593" s="255"/>
      <c r="L593" s="254"/>
      <c r="M593" s="255"/>
      <c r="N593" s="255"/>
      <c r="O593" s="255"/>
      <c r="P593" s="255"/>
      <c r="Q593" s="256"/>
      <c r="R593" s="260"/>
    </row>
    <row r="594" spans="1:18" s="110" customFormat="1" x14ac:dyDescent="0.3">
      <c r="A594" s="258">
        <f>IF(F594="","", COUNTA($F$17:F594))</f>
        <v>441</v>
      </c>
      <c r="B594" s="114"/>
      <c r="C594" s="114"/>
      <c r="D594" s="115"/>
      <c r="E594" s="283" t="s">
        <v>759</v>
      </c>
      <c r="F594" s="218">
        <v>4306</v>
      </c>
      <c r="G594" s="270">
        <v>0.1</v>
      </c>
      <c r="H594" s="265">
        <f>F594+F594*G594</f>
        <v>4736.6000000000004</v>
      </c>
      <c r="I594" s="271" t="s">
        <v>113</v>
      </c>
      <c r="J594" s="276" t="s">
        <v>90</v>
      </c>
      <c r="K594" s="276" t="s">
        <v>90</v>
      </c>
      <c r="L594" s="277">
        <v>0</v>
      </c>
      <c r="M594" s="252">
        <v>0</v>
      </c>
      <c r="N594" s="252">
        <v>0</v>
      </c>
      <c r="O594" s="252">
        <f>H594*M594</f>
        <v>0</v>
      </c>
      <c r="P594" s="252">
        <f>H594*N594</f>
        <v>0</v>
      </c>
      <c r="Q594" s="253">
        <f>O594+P594</f>
        <v>0</v>
      </c>
      <c r="R594" s="259"/>
    </row>
    <row r="595" spans="1:18" s="110" customFormat="1" x14ac:dyDescent="0.3">
      <c r="A595" s="116"/>
      <c r="B595" s="114"/>
      <c r="C595" s="114"/>
      <c r="D595" s="115"/>
      <c r="E595" s="128" t="s">
        <v>346</v>
      </c>
      <c r="F595" s="254"/>
      <c r="G595" s="254"/>
      <c r="H595" s="266"/>
      <c r="I595" s="254"/>
      <c r="J595" s="254"/>
      <c r="K595" s="255"/>
      <c r="L595" s="254"/>
      <c r="M595" s="255"/>
      <c r="N595" s="255"/>
      <c r="O595" s="255"/>
      <c r="P595" s="255"/>
      <c r="Q595" s="256"/>
      <c r="R595" s="260"/>
    </row>
    <row r="596" spans="1:18" s="110" customFormat="1" ht="31.2" x14ac:dyDescent="0.3">
      <c r="A596" s="258">
        <f>IF(F596="","", COUNTA($F$17:F596))</f>
        <v>442</v>
      </c>
      <c r="B596" s="114"/>
      <c r="C596" s="114"/>
      <c r="D596" s="115"/>
      <c r="E596" s="283" t="s">
        <v>760</v>
      </c>
      <c r="F596" s="218">
        <v>38134</v>
      </c>
      <c r="G596" s="270">
        <v>0.1</v>
      </c>
      <c r="H596" s="265">
        <f t="shared" ref="H596:H599" si="277">F596+F596*G596</f>
        <v>41947.4</v>
      </c>
      <c r="I596" s="271" t="s">
        <v>113</v>
      </c>
      <c r="J596" s="276" t="s">
        <v>90</v>
      </c>
      <c r="K596" s="276" t="s">
        <v>90</v>
      </c>
      <c r="L596" s="277">
        <v>0</v>
      </c>
      <c r="M596" s="252">
        <v>0</v>
      </c>
      <c r="N596" s="252">
        <v>0</v>
      </c>
      <c r="O596" s="252">
        <f t="shared" ref="O596:O599" si="278">H596*M596</f>
        <v>0</v>
      </c>
      <c r="P596" s="252">
        <f t="shared" ref="P596:P599" si="279">H596*N596</f>
        <v>0</v>
      </c>
      <c r="Q596" s="253">
        <f t="shared" ref="Q596:Q599" si="280">O596+P596</f>
        <v>0</v>
      </c>
      <c r="R596" s="259"/>
    </row>
    <row r="597" spans="1:18" s="110" customFormat="1" ht="31.2" x14ac:dyDescent="0.3">
      <c r="A597" s="258">
        <f>IF(F597="","", COUNTA($F$17:F597))</f>
        <v>443</v>
      </c>
      <c r="B597" s="114"/>
      <c r="C597" s="114"/>
      <c r="D597" s="115"/>
      <c r="E597" s="283" t="s">
        <v>761</v>
      </c>
      <c r="F597" s="218">
        <v>49.17</v>
      </c>
      <c r="G597" s="270">
        <v>0.1</v>
      </c>
      <c r="H597" s="265">
        <f t="shared" si="277"/>
        <v>54.087000000000003</v>
      </c>
      <c r="I597" s="271" t="s">
        <v>113</v>
      </c>
      <c r="J597" s="276" t="s">
        <v>90</v>
      </c>
      <c r="K597" s="276" t="s">
        <v>90</v>
      </c>
      <c r="L597" s="277">
        <v>0</v>
      </c>
      <c r="M597" s="252">
        <v>0</v>
      </c>
      <c r="N597" s="252">
        <v>0</v>
      </c>
      <c r="O597" s="252">
        <f t="shared" si="278"/>
        <v>0</v>
      </c>
      <c r="P597" s="252">
        <f t="shared" si="279"/>
        <v>0</v>
      </c>
      <c r="Q597" s="253">
        <f t="shared" si="280"/>
        <v>0</v>
      </c>
      <c r="R597" s="259"/>
    </row>
    <row r="598" spans="1:18" s="110" customFormat="1" ht="31.2" x14ac:dyDescent="0.3">
      <c r="A598" s="258">
        <f>IF(F598="","", COUNTA($F$17:F598))</f>
        <v>444</v>
      </c>
      <c r="B598" s="114"/>
      <c r="C598" s="114"/>
      <c r="D598" s="115"/>
      <c r="E598" s="283" t="s">
        <v>762</v>
      </c>
      <c r="F598" s="218">
        <v>34.46</v>
      </c>
      <c r="G598" s="270">
        <v>0.1</v>
      </c>
      <c r="H598" s="265">
        <f t="shared" si="277"/>
        <v>37.905999999999999</v>
      </c>
      <c r="I598" s="271" t="s">
        <v>113</v>
      </c>
      <c r="J598" s="276" t="s">
        <v>90</v>
      </c>
      <c r="K598" s="276" t="s">
        <v>90</v>
      </c>
      <c r="L598" s="277">
        <v>0</v>
      </c>
      <c r="M598" s="252">
        <v>0</v>
      </c>
      <c r="N598" s="252">
        <v>0</v>
      </c>
      <c r="O598" s="252">
        <f t="shared" si="278"/>
        <v>0</v>
      </c>
      <c r="P598" s="252">
        <f t="shared" si="279"/>
        <v>0</v>
      </c>
      <c r="Q598" s="253">
        <f t="shared" si="280"/>
        <v>0</v>
      </c>
      <c r="R598" s="259"/>
    </row>
    <row r="599" spans="1:18" s="110" customFormat="1" ht="31.2" x14ac:dyDescent="0.3">
      <c r="A599" s="258">
        <f>IF(F599="","", COUNTA($F$17:F599))</f>
        <v>445</v>
      </c>
      <c r="B599" s="114"/>
      <c r="C599" s="114"/>
      <c r="D599" s="115"/>
      <c r="E599" s="283" t="s">
        <v>763</v>
      </c>
      <c r="F599" s="218">
        <v>46.58</v>
      </c>
      <c r="G599" s="270">
        <v>0.1</v>
      </c>
      <c r="H599" s="265">
        <f t="shared" si="277"/>
        <v>51.238</v>
      </c>
      <c r="I599" s="271" t="s">
        <v>113</v>
      </c>
      <c r="J599" s="276" t="s">
        <v>90</v>
      </c>
      <c r="K599" s="276" t="s">
        <v>90</v>
      </c>
      <c r="L599" s="277">
        <v>0</v>
      </c>
      <c r="M599" s="252">
        <v>0</v>
      </c>
      <c r="N599" s="252">
        <v>0</v>
      </c>
      <c r="O599" s="252">
        <f t="shared" si="278"/>
        <v>0</v>
      </c>
      <c r="P599" s="252">
        <f t="shared" si="279"/>
        <v>0</v>
      </c>
      <c r="Q599" s="253">
        <f t="shared" si="280"/>
        <v>0</v>
      </c>
      <c r="R599" s="259"/>
    </row>
    <row r="600" spans="1:18" s="110" customFormat="1" ht="31.2" x14ac:dyDescent="0.3">
      <c r="A600" s="258">
        <f>IF(F600="","", COUNTA($F$17:F600))</f>
        <v>446</v>
      </c>
      <c r="B600" s="114"/>
      <c r="C600" s="114"/>
      <c r="D600" s="115"/>
      <c r="E600" s="283" t="s">
        <v>764</v>
      </c>
      <c r="F600" s="218">
        <v>3480</v>
      </c>
      <c r="G600" s="270">
        <v>0.1</v>
      </c>
      <c r="H600" s="265">
        <f>F600+F600*G600</f>
        <v>3828</v>
      </c>
      <c r="I600" s="271" t="s">
        <v>113</v>
      </c>
      <c r="J600" s="276" t="s">
        <v>90</v>
      </c>
      <c r="K600" s="276" t="s">
        <v>90</v>
      </c>
      <c r="L600" s="277">
        <v>0</v>
      </c>
      <c r="M600" s="252">
        <v>0</v>
      </c>
      <c r="N600" s="252">
        <v>0</v>
      </c>
      <c r="O600" s="252">
        <f>H600*M600</f>
        <v>0</v>
      </c>
      <c r="P600" s="252">
        <f>H600*N600</f>
        <v>0</v>
      </c>
      <c r="Q600" s="253">
        <f>O600+P600</f>
        <v>0</v>
      </c>
      <c r="R600" s="259"/>
    </row>
    <row r="601" spans="1:18" x14ac:dyDescent="0.3">
      <c r="A601" s="74"/>
      <c r="B601" s="29"/>
      <c r="C601" s="29"/>
      <c r="D601" s="36"/>
      <c r="E601" s="144" t="s">
        <v>375</v>
      </c>
      <c r="F601" s="254"/>
      <c r="G601" s="254"/>
      <c r="H601" s="266"/>
      <c r="I601" s="254"/>
      <c r="J601" s="254"/>
      <c r="K601" s="255"/>
      <c r="L601" s="254"/>
      <c r="M601" s="255"/>
      <c r="N601" s="255"/>
      <c r="O601" s="255"/>
      <c r="P601" s="255"/>
      <c r="Q601" s="256"/>
      <c r="R601" s="260"/>
    </row>
    <row r="602" spans="1:18" s="136" customFormat="1" ht="46.8" x14ac:dyDescent="0.3">
      <c r="A602" s="258">
        <f>IF(F602="","", COUNTA($F$17:F602))</f>
        <v>447</v>
      </c>
      <c r="B602" s="137"/>
      <c r="C602" s="137"/>
      <c r="D602" s="127"/>
      <c r="E602" s="279" t="s">
        <v>376</v>
      </c>
      <c r="F602" s="288">
        <v>1781</v>
      </c>
      <c r="G602" s="270">
        <v>0.1</v>
      </c>
      <c r="H602" s="265">
        <f t="shared" ref="H602:H611" si="281">F602+F602*G602</f>
        <v>1959.1</v>
      </c>
      <c r="I602" s="271" t="s">
        <v>113</v>
      </c>
      <c r="J602" s="276" t="s">
        <v>90</v>
      </c>
      <c r="K602" s="276" t="s">
        <v>90</v>
      </c>
      <c r="L602" s="277">
        <v>0</v>
      </c>
      <c r="M602" s="252">
        <v>0</v>
      </c>
      <c r="N602" s="252">
        <v>0</v>
      </c>
      <c r="O602" s="252">
        <f t="shared" ref="O602:O611" si="282">H602*M602</f>
        <v>0</v>
      </c>
      <c r="P602" s="252">
        <f t="shared" ref="P602:P611" si="283">H602*N602</f>
        <v>0</v>
      </c>
      <c r="Q602" s="253">
        <f t="shared" ref="Q602:Q611" si="284">O602+P602</f>
        <v>0</v>
      </c>
      <c r="R602" s="259"/>
    </row>
    <row r="603" spans="1:18" s="136" customFormat="1" ht="46.8" x14ac:dyDescent="0.3">
      <c r="A603" s="258">
        <f>IF(F603="","", COUNTA($F$17:F603))</f>
        <v>448</v>
      </c>
      <c r="B603" s="137"/>
      <c r="C603" s="137"/>
      <c r="D603" s="127"/>
      <c r="E603" s="279" t="s">
        <v>377</v>
      </c>
      <c r="F603" s="288">
        <v>1317</v>
      </c>
      <c r="G603" s="270">
        <v>0.1</v>
      </c>
      <c r="H603" s="265">
        <f t="shared" si="281"/>
        <v>1448.7</v>
      </c>
      <c r="I603" s="271" t="s">
        <v>113</v>
      </c>
      <c r="J603" s="276" t="s">
        <v>90</v>
      </c>
      <c r="K603" s="276" t="s">
        <v>90</v>
      </c>
      <c r="L603" s="277">
        <v>0</v>
      </c>
      <c r="M603" s="252">
        <v>0</v>
      </c>
      <c r="N603" s="252">
        <v>0</v>
      </c>
      <c r="O603" s="252">
        <f t="shared" si="282"/>
        <v>0</v>
      </c>
      <c r="P603" s="252">
        <f t="shared" si="283"/>
        <v>0</v>
      </c>
      <c r="Q603" s="253">
        <f t="shared" si="284"/>
        <v>0</v>
      </c>
      <c r="R603" s="259"/>
    </row>
    <row r="604" spans="1:18" s="136" customFormat="1" ht="46.8" x14ac:dyDescent="0.3">
      <c r="A604" s="258">
        <f>IF(F604="","", COUNTA($F$17:F604))</f>
        <v>449</v>
      </c>
      <c r="B604" s="137"/>
      <c r="C604" s="137"/>
      <c r="D604" s="127"/>
      <c r="E604" s="279" t="s">
        <v>378</v>
      </c>
      <c r="F604" s="208">
        <v>485</v>
      </c>
      <c r="G604" s="270">
        <v>0.1</v>
      </c>
      <c r="H604" s="265">
        <f t="shared" si="281"/>
        <v>533.5</v>
      </c>
      <c r="I604" s="271" t="s">
        <v>113</v>
      </c>
      <c r="J604" s="276" t="s">
        <v>90</v>
      </c>
      <c r="K604" s="276" t="s">
        <v>90</v>
      </c>
      <c r="L604" s="277">
        <v>0</v>
      </c>
      <c r="M604" s="252">
        <v>0</v>
      </c>
      <c r="N604" s="252">
        <v>0</v>
      </c>
      <c r="O604" s="252">
        <f t="shared" si="282"/>
        <v>0</v>
      </c>
      <c r="P604" s="252">
        <f t="shared" si="283"/>
        <v>0</v>
      </c>
      <c r="Q604" s="253">
        <f t="shared" si="284"/>
        <v>0</v>
      </c>
      <c r="R604" s="259"/>
    </row>
    <row r="605" spans="1:18" s="136" customFormat="1" ht="46.8" x14ac:dyDescent="0.3">
      <c r="A605" s="258">
        <f>IF(F605="","", COUNTA($F$17:F605))</f>
        <v>450</v>
      </c>
      <c r="B605" s="137"/>
      <c r="C605" s="137"/>
      <c r="D605" s="127"/>
      <c r="E605" s="279" t="s">
        <v>379</v>
      </c>
      <c r="F605" s="275">
        <v>610</v>
      </c>
      <c r="G605" s="270">
        <v>0.1</v>
      </c>
      <c r="H605" s="265">
        <f t="shared" si="281"/>
        <v>671</v>
      </c>
      <c r="I605" s="271" t="s">
        <v>113</v>
      </c>
      <c r="J605" s="276" t="s">
        <v>90</v>
      </c>
      <c r="K605" s="276" t="s">
        <v>90</v>
      </c>
      <c r="L605" s="277">
        <v>0</v>
      </c>
      <c r="M605" s="252">
        <v>0</v>
      </c>
      <c r="N605" s="252">
        <v>0</v>
      </c>
      <c r="O605" s="252">
        <f t="shared" si="282"/>
        <v>0</v>
      </c>
      <c r="P605" s="252">
        <f t="shared" si="283"/>
        <v>0</v>
      </c>
      <c r="Q605" s="253">
        <f t="shared" si="284"/>
        <v>0</v>
      </c>
      <c r="R605" s="259"/>
    </row>
    <row r="606" spans="1:18" s="136" customFormat="1" ht="31.2" x14ac:dyDescent="0.3">
      <c r="A606" s="258">
        <f>IF(F606="","", COUNTA($F$17:F606))</f>
        <v>451</v>
      </c>
      <c r="B606" s="137"/>
      <c r="C606" s="137"/>
      <c r="D606" s="127"/>
      <c r="E606" s="279" t="s">
        <v>380</v>
      </c>
      <c r="F606" s="275">
        <v>145</v>
      </c>
      <c r="G606" s="270">
        <v>0.1</v>
      </c>
      <c r="H606" s="265">
        <f t="shared" si="281"/>
        <v>159.5</v>
      </c>
      <c r="I606" s="271" t="s">
        <v>113</v>
      </c>
      <c r="J606" s="276" t="s">
        <v>90</v>
      </c>
      <c r="K606" s="276" t="s">
        <v>90</v>
      </c>
      <c r="L606" s="277">
        <v>0</v>
      </c>
      <c r="M606" s="252">
        <v>0</v>
      </c>
      <c r="N606" s="252">
        <v>0</v>
      </c>
      <c r="O606" s="252">
        <f t="shared" si="282"/>
        <v>0</v>
      </c>
      <c r="P606" s="252">
        <f t="shared" si="283"/>
        <v>0</v>
      </c>
      <c r="Q606" s="253">
        <f t="shared" si="284"/>
        <v>0</v>
      </c>
      <c r="R606" s="259"/>
    </row>
    <row r="607" spans="1:18" s="136" customFormat="1" x14ac:dyDescent="0.3">
      <c r="A607" s="258">
        <f>IF(F607="","", COUNTA($F$17:F607))</f>
        <v>452</v>
      </c>
      <c r="B607" s="137"/>
      <c r="C607" s="137"/>
      <c r="D607" s="127"/>
      <c r="E607" s="279" t="s">
        <v>381</v>
      </c>
      <c r="F607" s="275">
        <v>3889</v>
      </c>
      <c r="G607" s="270">
        <v>0.1</v>
      </c>
      <c r="H607" s="265">
        <f t="shared" si="281"/>
        <v>4277.8999999999996</v>
      </c>
      <c r="I607" s="271" t="s">
        <v>113</v>
      </c>
      <c r="J607" s="276" t="s">
        <v>90</v>
      </c>
      <c r="K607" s="276" t="s">
        <v>90</v>
      </c>
      <c r="L607" s="277">
        <v>0</v>
      </c>
      <c r="M607" s="252">
        <v>0</v>
      </c>
      <c r="N607" s="252">
        <v>0</v>
      </c>
      <c r="O607" s="252">
        <f t="shared" si="282"/>
        <v>0</v>
      </c>
      <c r="P607" s="252">
        <f t="shared" si="283"/>
        <v>0</v>
      </c>
      <c r="Q607" s="253">
        <f t="shared" si="284"/>
        <v>0</v>
      </c>
      <c r="R607" s="259"/>
    </row>
    <row r="608" spans="1:18" s="136" customFormat="1" ht="46.8" x14ac:dyDescent="0.3">
      <c r="A608" s="258">
        <f>IF(F608="","", COUNTA($F$17:F608))</f>
        <v>453</v>
      </c>
      <c r="B608" s="137"/>
      <c r="C608" s="137"/>
      <c r="D608" s="127"/>
      <c r="E608" s="279" t="s">
        <v>382</v>
      </c>
      <c r="F608" s="275">
        <v>600</v>
      </c>
      <c r="G608" s="270">
        <v>0.1</v>
      </c>
      <c r="H608" s="265">
        <f t="shared" si="281"/>
        <v>660</v>
      </c>
      <c r="I608" s="271" t="s">
        <v>113</v>
      </c>
      <c r="J608" s="276" t="s">
        <v>90</v>
      </c>
      <c r="K608" s="276" t="s">
        <v>90</v>
      </c>
      <c r="L608" s="277">
        <v>0</v>
      </c>
      <c r="M608" s="252">
        <v>0</v>
      </c>
      <c r="N608" s="252">
        <v>0</v>
      </c>
      <c r="O608" s="252">
        <f t="shared" si="282"/>
        <v>0</v>
      </c>
      <c r="P608" s="252">
        <f t="shared" si="283"/>
        <v>0</v>
      </c>
      <c r="Q608" s="253">
        <f t="shared" si="284"/>
        <v>0</v>
      </c>
      <c r="R608" s="259"/>
    </row>
    <row r="609" spans="1:18" s="136" customFormat="1" ht="46.8" x14ac:dyDescent="0.3">
      <c r="A609" s="258">
        <f>IF(F609="","", COUNTA($F$17:F609))</f>
        <v>454</v>
      </c>
      <c r="B609" s="137"/>
      <c r="C609" s="137"/>
      <c r="D609" s="127"/>
      <c r="E609" s="279" t="s">
        <v>383</v>
      </c>
      <c r="F609" s="275">
        <v>976</v>
      </c>
      <c r="G609" s="270">
        <v>0.1</v>
      </c>
      <c r="H609" s="265">
        <f t="shared" si="281"/>
        <v>1073.5999999999999</v>
      </c>
      <c r="I609" s="271" t="s">
        <v>113</v>
      </c>
      <c r="J609" s="276" t="s">
        <v>90</v>
      </c>
      <c r="K609" s="276" t="s">
        <v>90</v>
      </c>
      <c r="L609" s="277">
        <v>0</v>
      </c>
      <c r="M609" s="252">
        <v>0</v>
      </c>
      <c r="N609" s="252">
        <v>0</v>
      </c>
      <c r="O609" s="252">
        <f t="shared" si="282"/>
        <v>0</v>
      </c>
      <c r="P609" s="252">
        <f t="shared" si="283"/>
        <v>0</v>
      </c>
      <c r="Q609" s="253">
        <f t="shared" si="284"/>
        <v>0</v>
      </c>
      <c r="R609" s="259"/>
    </row>
    <row r="610" spans="1:18" s="136" customFormat="1" ht="31.2" x14ac:dyDescent="0.3">
      <c r="A610" s="258">
        <f>IF(F610="","", COUNTA($F$17:F610))</f>
        <v>455</v>
      </c>
      <c r="B610" s="137"/>
      <c r="C610" s="137"/>
      <c r="D610" s="127"/>
      <c r="E610" s="279" t="s">
        <v>384</v>
      </c>
      <c r="F610" s="275">
        <v>2058</v>
      </c>
      <c r="G610" s="270">
        <v>0.1</v>
      </c>
      <c r="H610" s="265">
        <f t="shared" si="281"/>
        <v>2263.8000000000002</v>
      </c>
      <c r="I610" s="271" t="s">
        <v>113</v>
      </c>
      <c r="J610" s="276" t="s">
        <v>90</v>
      </c>
      <c r="K610" s="276" t="s">
        <v>90</v>
      </c>
      <c r="L610" s="277">
        <v>0</v>
      </c>
      <c r="M610" s="252">
        <v>0</v>
      </c>
      <c r="N610" s="252">
        <v>0</v>
      </c>
      <c r="O610" s="252">
        <f t="shared" si="282"/>
        <v>0</v>
      </c>
      <c r="P610" s="252">
        <f t="shared" si="283"/>
        <v>0</v>
      </c>
      <c r="Q610" s="253">
        <f t="shared" si="284"/>
        <v>0</v>
      </c>
      <c r="R610" s="259"/>
    </row>
    <row r="611" spans="1:18" s="136" customFormat="1" x14ac:dyDescent="0.3">
      <c r="A611" s="258">
        <f>IF(F611="","", COUNTA($F$17:F611))</f>
        <v>456</v>
      </c>
      <c r="B611" s="137"/>
      <c r="C611" s="137"/>
      <c r="D611" s="127"/>
      <c r="E611" s="279" t="s">
        <v>385</v>
      </c>
      <c r="F611" s="275">
        <v>442</v>
      </c>
      <c r="G611" s="270">
        <v>0.1</v>
      </c>
      <c r="H611" s="265">
        <f t="shared" si="281"/>
        <v>486.2</v>
      </c>
      <c r="I611" s="271" t="s">
        <v>113</v>
      </c>
      <c r="J611" s="276" t="s">
        <v>90</v>
      </c>
      <c r="K611" s="276" t="s">
        <v>90</v>
      </c>
      <c r="L611" s="277">
        <v>0</v>
      </c>
      <c r="M611" s="252">
        <v>0</v>
      </c>
      <c r="N611" s="252">
        <v>0</v>
      </c>
      <c r="O611" s="252">
        <f t="shared" si="282"/>
        <v>0</v>
      </c>
      <c r="P611" s="252">
        <f t="shared" si="283"/>
        <v>0</v>
      </c>
      <c r="Q611" s="253">
        <f t="shared" si="284"/>
        <v>0</v>
      </c>
      <c r="R611" s="259"/>
    </row>
    <row r="612" spans="1:18" s="136" customFormat="1" x14ac:dyDescent="0.3">
      <c r="A612" s="258">
        <f>IF(F612="","", COUNTA($F$17:F612))</f>
        <v>457</v>
      </c>
      <c r="B612" s="137"/>
      <c r="C612" s="137"/>
      <c r="D612" s="127"/>
      <c r="E612" s="279" t="s">
        <v>386</v>
      </c>
      <c r="F612" s="275">
        <v>211</v>
      </c>
      <c r="G612" s="270">
        <v>0.1</v>
      </c>
      <c r="H612" s="265">
        <f>G612*F612+F612</f>
        <v>232.1</v>
      </c>
      <c r="I612" s="271" t="s">
        <v>438</v>
      </c>
      <c r="J612" s="276" t="s">
        <v>90</v>
      </c>
      <c r="K612" s="276" t="s">
        <v>90</v>
      </c>
      <c r="L612" s="277">
        <v>0</v>
      </c>
      <c r="M612" s="252">
        <v>0</v>
      </c>
      <c r="N612" s="252">
        <v>0</v>
      </c>
      <c r="O612" s="252">
        <f>H612*M612</f>
        <v>0</v>
      </c>
      <c r="P612" s="252">
        <f>H612*N612</f>
        <v>0</v>
      </c>
      <c r="Q612" s="253">
        <f t="shared" ref="Q612" si="285">O612+P612</f>
        <v>0</v>
      </c>
      <c r="R612" s="259"/>
    </row>
    <row r="613" spans="1:18" s="136" customFormat="1" x14ac:dyDescent="0.3">
      <c r="A613" s="139"/>
      <c r="B613" s="137"/>
      <c r="C613" s="137"/>
      <c r="D613" s="127"/>
      <c r="E613" s="144" t="s">
        <v>387</v>
      </c>
      <c r="F613" s="254"/>
      <c r="G613" s="254"/>
      <c r="H613" s="266"/>
      <c r="I613" s="254"/>
      <c r="J613" s="254"/>
      <c r="K613" s="255"/>
      <c r="L613" s="254"/>
      <c r="M613" s="255"/>
      <c r="N613" s="255"/>
      <c r="O613" s="255"/>
      <c r="P613" s="255"/>
      <c r="Q613" s="256"/>
      <c r="R613" s="260"/>
    </row>
    <row r="614" spans="1:18" s="136" customFormat="1" ht="31.2" x14ac:dyDescent="0.3">
      <c r="A614" s="258">
        <f>IF(F614="","", COUNTA($F$17:F614))</f>
        <v>458</v>
      </c>
      <c r="B614" s="137"/>
      <c r="C614" s="137"/>
      <c r="D614" s="127"/>
      <c r="E614" s="279" t="s">
        <v>388</v>
      </c>
      <c r="F614" s="275">
        <v>320</v>
      </c>
      <c r="G614" s="270">
        <v>0.1</v>
      </c>
      <c r="H614" s="265">
        <f t="shared" ref="H614:H615" si="286">F614+F614*G614</f>
        <v>352</v>
      </c>
      <c r="I614" s="271" t="s">
        <v>113</v>
      </c>
      <c r="J614" s="276" t="s">
        <v>90</v>
      </c>
      <c r="K614" s="276" t="s">
        <v>90</v>
      </c>
      <c r="L614" s="277">
        <v>0</v>
      </c>
      <c r="M614" s="252">
        <v>0</v>
      </c>
      <c r="N614" s="252">
        <v>0</v>
      </c>
      <c r="O614" s="252">
        <f t="shared" ref="O614:O615" si="287">H614*M614</f>
        <v>0</v>
      </c>
      <c r="P614" s="252">
        <f t="shared" ref="P614:P615" si="288">H614*N614</f>
        <v>0</v>
      </c>
      <c r="Q614" s="253">
        <f t="shared" ref="Q614:Q615" si="289">O614+P614</f>
        <v>0</v>
      </c>
      <c r="R614" s="259"/>
    </row>
    <row r="615" spans="1:18" s="136" customFormat="1" ht="31.2" x14ac:dyDescent="0.3">
      <c r="A615" s="258">
        <f>IF(F615="","", COUNTA($F$17:F615))</f>
        <v>459</v>
      </c>
      <c r="B615" s="137"/>
      <c r="C615" s="137"/>
      <c r="D615" s="127"/>
      <c r="E615" s="279" t="s">
        <v>389</v>
      </c>
      <c r="F615" s="275">
        <v>290</v>
      </c>
      <c r="G615" s="270">
        <v>0.1</v>
      </c>
      <c r="H615" s="265">
        <f t="shared" si="286"/>
        <v>319</v>
      </c>
      <c r="I615" s="271" t="s">
        <v>113</v>
      </c>
      <c r="J615" s="276" t="s">
        <v>90</v>
      </c>
      <c r="K615" s="276" t="s">
        <v>90</v>
      </c>
      <c r="L615" s="277">
        <v>0</v>
      </c>
      <c r="M615" s="252">
        <v>0</v>
      </c>
      <c r="N615" s="252">
        <v>0</v>
      </c>
      <c r="O615" s="252">
        <f t="shared" si="287"/>
        <v>0</v>
      </c>
      <c r="P615" s="252">
        <f t="shared" si="288"/>
        <v>0</v>
      </c>
      <c r="Q615" s="253">
        <f t="shared" si="289"/>
        <v>0</v>
      </c>
      <c r="R615" s="259"/>
    </row>
    <row r="616" spans="1:18" s="136" customFormat="1" x14ac:dyDescent="0.3">
      <c r="A616" s="139"/>
      <c r="B616" s="137"/>
      <c r="C616" s="137"/>
      <c r="D616" s="127"/>
      <c r="E616" s="144" t="s">
        <v>390</v>
      </c>
      <c r="F616" s="254"/>
      <c r="G616" s="254"/>
      <c r="H616" s="266"/>
      <c r="I616" s="254"/>
      <c r="J616" s="254"/>
      <c r="K616" s="255"/>
      <c r="L616" s="254"/>
      <c r="M616" s="255"/>
      <c r="N616" s="255"/>
      <c r="O616" s="255"/>
      <c r="P616" s="255"/>
      <c r="Q616" s="256"/>
      <c r="R616" s="260"/>
    </row>
    <row r="617" spans="1:18" s="136" customFormat="1" x14ac:dyDescent="0.3">
      <c r="A617" s="139"/>
      <c r="B617" s="137"/>
      <c r="C617" s="137"/>
      <c r="D617" s="127"/>
      <c r="E617" s="146" t="s">
        <v>391</v>
      </c>
      <c r="F617" s="254"/>
      <c r="G617" s="254"/>
      <c r="H617" s="266"/>
      <c r="I617" s="254"/>
      <c r="J617" s="254"/>
      <c r="K617" s="255"/>
      <c r="L617" s="254"/>
      <c r="M617" s="255"/>
      <c r="N617" s="255"/>
      <c r="O617" s="255"/>
      <c r="P617" s="255"/>
      <c r="Q617" s="256"/>
      <c r="R617" s="260"/>
    </row>
    <row r="618" spans="1:18" s="136" customFormat="1" x14ac:dyDescent="0.3">
      <c r="A618" s="258">
        <f>IF(F618="","", COUNTA($F$17:F618))</f>
        <v>460</v>
      </c>
      <c r="B618" s="137"/>
      <c r="C618" s="137"/>
      <c r="D618" s="127"/>
      <c r="E618" s="279" t="s">
        <v>392</v>
      </c>
      <c r="F618" s="275">
        <v>35.200000000000003</v>
      </c>
      <c r="G618" s="270">
        <v>0.1</v>
      </c>
      <c r="H618" s="265">
        <f>G618*F618+F618</f>
        <v>38.720000000000006</v>
      </c>
      <c r="I618" s="271" t="s">
        <v>438</v>
      </c>
      <c r="J618" s="276" t="s">
        <v>90</v>
      </c>
      <c r="K618" s="276" t="s">
        <v>90</v>
      </c>
      <c r="L618" s="277">
        <v>0</v>
      </c>
      <c r="M618" s="252">
        <v>0</v>
      </c>
      <c r="N618" s="252">
        <v>0</v>
      </c>
      <c r="O618" s="252">
        <f>H618*M618</f>
        <v>0</v>
      </c>
      <c r="P618" s="252">
        <f>H618*N618</f>
        <v>0</v>
      </c>
      <c r="Q618" s="253">
        <f t="shared" ref="Q618" si="290">O618+P618</f>
        <v>0</v>
      </c>
      <c r="R618" s="259"/>
    </row>
    <row r="619" spans="1:18" s="136" customFormat="1" x14ac:dyDescent="0.3">
      <c r="A619" s="139"/>
      <c r="B619" s="137"/>
      <c r="C619" s="137"/>
      <c r="D619" s="127"/>
      <c r="E619" s="146" t="s">
        <v>393</v>
      </c>
      <c r="F619" s="254"/>
      <c r="G619" s="254"/>
      <c r="H619" s="266"/>
      <c r="I619" s="254"/>
      <c r="J619" s="254"/>
      <c r="K619" s="255"/>
      <c r="L619" s="254"/>
      <c r="M619" s="255"/>
      <c r="N619" s="255"/>
      <c r="O619" s="255"/>
      <c r="P619" s="255"/>
      <c r="Q619" s="256"/>
      <c r="R619" s="260"/>
    </row>
    <row r="620" spans="1:18" s="136" customFormat="1" x14ac:dyDescent="0.3">
      <c r="A620" s="258">
        <f>IF(F620="","", COUNTA($F$17:F620))</f>
        <v>461</v>
      </c>
      <c r="B620" s="137"/>
      <c r="C620" s="137"/>
      <c r="D620" s="127"/>
      <c r="E620" s="279" t="s">
        <v>394</v>
      </c>
      <c r="F620" s="275">
        <v>33.74</v>
      </c>
      <c r="G620" s="270">
        <v>0.1</v>
      </c>
      <c r="H620" s="265">
        <f>G620*F620+F620</f>
        <v>37.114000000000004</v>
      </c>
      <c r="I620" s="271" t="s">
        <v>438</v>
      </c>
      <c r="J620" s="276" t="s">
        <v>90</v>
      </c>
      <c r="K620" s="276" t="s">
        <v>90</v>
      </c>
      <c r="L620" s="277">
        <v>0</v>
      </c>
      <c r="M620" s="252">
        <v>0</v>
      </c>
      <c r="N620" s="252">
        <v>0</v>
      </c>
      <c r="O620" s="252">
        <f>H620*M620</f>
        <v>0</v>
      </c>
      <c r="P620" s="252">
        <f>H620*N620</f>
        <v>0</v>
      </c>
      <c r="Q620" s="253">
        <f t="shared" ref="Q620" si="291">O620+P620</f>
        <v>0</v>
      </c>
      <c r="R620" s="259"/>
    </row>
    <row r="621" spans="1:18" s="136" customFormat="1" x14ac:dyDescent="0.3">
      <c r="A621" s="139"/>
      <c r="B621" s="137"/>
      <c r="C621" s="137"/>
      <c r="D621" s="127"/>
      <c r="E621" s="146" t="s">
        <v>395</v>
      </c>
      <c r="F621" s="254"/>
      <c r="G621" s="254"/>
      <c r="H621" s="266"/>
      <c r="I621" s="254"/>
      <c r="J621" s="254"/>
      <c r="K621" s="255"/>
      <c r="L621" s="254"/>
      <c r="M621" s="255"/>
      <c r="N621" s="255"/>
      <c r="O621" s="255"/>
      <c r="P621" s="255"/>
      <c r="Q621" s="256"/>
      <c r="R621" s="260"/>
    </row>
    <row r="622" spans="1:18" s="136" customFormat="1" x14ac:dyDescent="0.3">
      <c r="A622" s="258">
        <f>IF(F622="","", COUNTA($F$17:F622))</f>
        <v>462</v>
      </c>
      <c r="B622" s="137"/>
      <c r="C622" s="137"/>
      <c r="D622" s="127"/>
      <c r="E622" s="279" t="s">
        <v>396</v>
      </c>
      <c r="F622" s="275">
        <v>4.3600000000000003</v>
      </c>
      <c r="G622" s="270">
        <v>0.1</v>
      </c>
      <c r="H622" s="265">
        <f>G622*F622+F622</f>
        <v>4.7960000000000003</v>
      </c>
      <c r="I622" s="271" t="s">
        <v>438</v>
      </c>
      <c r="J622" s="276" t="s">
        <v>90</v>
      </c>
      <c r="K622" s="276" t="s">
        <v>90</v>
      </c>
      <c r="L622" s="277">
        <v>0</v>
      </c>
      <c r="M622" s="252">
        <v>0</v>
      </c>
      <c r="N622" s="252">
        <v>0</v>
      </c>
      <c r="O622" s="252">
        <f>H622*M622</f>
        <v>0</v>
      </c>
      <c r="P622" s="252">
        <f>H622*N622</f>
        <v>0</v>
      </c>
      <c r="Q622" s="253">
        <f t="shared" ref="Q622" si="292">O622+P622</f>
        <v>0</v>
      </c>
      <c r="R622" s="259"/>
    </row>
    <row r="623" spans="1:18" s="136" customFormat="1" x14ac:dyDescent="0.3">
      <c r="A623" s="139"/>
      <c r="B623" s="137"/>
      <c r="C623" s="137"/>
      <c r="D623" s="127"/>
      <c r="E623" s="146" t="s">
        <v>397</v>
      </c>
      <c r="F623" s="254"/>
      <c r="G623" s="254"/>
      <c r="H623" s="266"/>
      <c r="I623" s="254"/>
      <c r="J623" s="254"/>
      <c r="K623" s="255"/>
      <c r="L623" s="254"/>
      <c r="M623" s="255"/>
      <c r="N623" s="255"/>
      <c r="O623" s="255"/>
      <c r="P623" s="255"/>
      <c r="Q623" s="256"/>
      <c r="R623" s="260"/>
    </row>
    <row r="624" spans="1:18" s="136" customFormat="1" x14ac:dyDescent="0.3">
      <c r="A624" s="258">
        <f>IF(F624="","", COUNTA($F$17:F624))</f>
        <v>463</v>
      </c>
      <c r="B624" s="137"/>
      <c r="C624" s="137"/>
      <c r="D624" s="127"/>
      <c r="E624" s="279" t="s">
        <v>398</v>
      </c>
      <c r="F624" s="275">
        <v>15</v>
      </c>
      <c r="G624" s="270">
        <v>0.1</v>
      </c>
      <c r="H624" s="265">
        <f>G624*F624+F624</f>
        <v>16.5</v>
      </c>
      <c r="I624" s="271" t="s">
        <v>438</v>
      </c>
      <c r="J624" s="276" t="s">
        <v>90</v>
      </c>
      <c r="K624" s="276" t="s">
        <v>90</v>
      </c>
      <c r="L624" s="277">
        <v>0</v>
      </c>
      <c r="M624" s="252">
        <v>0</v>
      </c>
      <c r="N624" s="252">
        <v>0</v>
      </c>
      <c r="O624" s="252">
        <f>H624*M624</f>
        <v>0</v>
      </c>
      <c r="P624" s="252">
        <f>H624*N624</f>
        <v>0</v>
      </c>
      <c r="Q624" s="253">
        <f t="shared" ref="Q624" si="293">O624+P624</f>
        <v>0</v>
      </c>
      <c r="R624" s="259"/>
    </row>
    <row r="625" spans="1:18" s="136" customFormat="1" x14ac:dyDescent="0.3">
      <c r="A625" s="139"/>
      <c r="B625" s="137"/>
      <c r="C625" s="137"/>
      <c r="D625" s="127"/>
      <c r="E625" s="146" t="s">
        <v>399</v>
      </c>
      <c r="F625" s="254"/>
      <c r="G625" s="254"/>
      <c r="H625" s="266"/>
      <c r="I625" s="254"/>
      <c r="J625" s="254"/>
      <c r="K625" s="255"/>
      <c r="L625" s="254"/>
      <c r="M625" s="255"/>
      <c r="N625" s="255"/>
      <c r="O625" s="255"/>
      <c r="P625" s="255"/>
      <c r="Q625" s="256"/>
      <c r="R625" s="260"/>
    </row>
    <row r="626" spans="1:18" s="136" customFormat="1" x14ac:dyDescent="0.3">
      <c r="A626" s="258">
        <f>IF(F626="","", COUNTA($F$17:F626))</f>
        <v>464</v>
      </c>
      <c r="B626" s="137"/>
      <c r="C626" s="137"/>
      <c r="D626" s="127"/>
      <c r="E626" s="279" t="s">
        <v>398</v>
      </c>
      <c r="F626" s="275">
        <v>7.31</v>
      </c>
      <c r="G626" s="270">
        <v>0.1</v>
      </c>
      <c r="H626" s="265">
        <f>G626*F626+F626</f>
        <v>8.0410000000000004</v>
      </c>
      <c r="I626" s="271" t="s">
        <v>438</v>
      </c>
      <c r="J626" s="276" t="s">
        <v>90</v>
      </c>
      <c r="K626" s="276" t="s">
        <v>90</v>
      </c>
      <c r="L626" s="277">
        <v>0</v>
      </c>
      <c r="M626" s="252">
        <v>0</v>
      </c>
      <c r="N626" s="252">
        <v>0</v>
      </c>
      <c r="O626" s="252">
        <f>H626*M626</f>
        <v>0</v>
      </c>
      <c r="P626" s="252">
        <f>H626*N626</f>
        <v>0</v>
      </c>
      <c r="Q626" s="253">
        <f t="shared" ref="Q626" si="294">O626+P626</f>
        <v>0</v>
      </c>
      <c r="R626" s="259"/>
    </row>
    <row r="627" spans="1:18" s="136" customFormat="1" x14ac:dyDescent="0.3">
      <c r="A627" s="139"/>
      <c r="B627" s="137"/>
      <c r="C627" s="137"/>
      <c r="D627" s="127"/>
      <c r="E627" s="146" t="s">
        <v>400</v>
      </c>
      <c r="F627" s="254"/>
      <c r="G627" s="254"/>
      <c r="H627" s="266"/>
      <c r="I627" s="254"/>
      <c r="J627" s="254"/>
      <c r="K627" s="255"/>
      <c r="L627" s="254"/>
      <c r="M627" s="255"/>
      <c r="N627" s="255"/>
      <c r="O627" s="255"/>
      <c r="P627" s="255"/>
      <c r="Q627" s="256"/>
      <c r="R627" s="260"/>
    </row>
    <row r="628" spans="1:18" s="136" customFormat="1" x14ac:dyDescent="0.3">
      <c r="A628" s="258">
        <f>IF(F628="","", COUNTA($F$17:F628))</f>
        <v>465</v>
      </c>
      <c r="B628" s="137"/>
      <c r="C628" s="137"/>
      <c r="D628" s="127"/>
      <c r="E628" s="279" t="s">
        <v>396</v>
      </c>
      <c r="F628" s="275">
        <v>11.34</v>
      </c>
      <c r="G628" s="270">
        <v>0.1</v>
      </c>
      <c r="H628" s="265">
        <f>G628*F628+F628</f>
        <v>12.474</v>
      </c>
      <c r="I628" s="271" t="s">
        <v>438</v>
      </c>
      <c r="J628" s="276" t="s">
        <v>90</v>
      </c>
      <c r="K628" s="276" t="s">
        <v>90</v>
      </c>
      <c r="L628" s="277">
        <v>0</v>
      </c>
      <c r="M628" s="252">
        <v>0</v>
      </c>
      <c r="N628" s="252">
        <v>0</v>
      </c>
      <c r="O628" s="252">
        <f>H628*M628</f>
        <v>0</v>
      </c>
      <c r="P628" s="252">
        <f>H628*N628</f>
        <v>0</v>
      </c>
      <c r="Q628" s="253">
        <f t="shared" ref="Q628" si="295">O628+P628</f>
        <v>0</v>
      </c>
      <c r="R628" s="259"/>
    </row>
    <row r="629" spans="1:18" s="136" customFormat="1" x14ac:dyDescent="0.3">
      <c r="A629" s="139"/>
      <c r="B629" s="137"/>
      <c r="C629" s="137"/>
      <c r="D629" s="127"/>
      <c r="E629" s="146" t="s">
        <v>401</v>
      </c>
      <c r="F629" s="254"/>
      <c r="G629" s="254"/>
      <c r="H629" s="266"/>
      <c r="I629" s="254"/>
      <c r="J629" s="254"/>
      <c r="K629" s="255"/>
      <c r="L629" s="254"/>
      <c r="M629" s="255"/>
      <c r="N629" s="255"/>
      <c r="O629" s="255"/>
      <c r="P629" s="255"/>
      <c r="Q629" s="256"/>
      <c r="R629" s="260"/>
    </row>
    <row r="630" spans="1:18" s="136" customFormat="1" x14ac:dyDescent="0.3">
      <c r="A630" s="258">
        <f>IF(F630="","", COUNTA($F$17:F630))</f>
        <v>466</v>
      </c>
      <c r="B630" s="137"/>
      <c r="C630" s="137"/>
      <c r="D630" s="127"/>
      <c r="E630" s="279" t="s">
        <v>402</v>
      </c>
      <c r="F630" s="275">
        <v>10.79</v>
      </c>
      <c r="G630" s="270">
        <v>0.1</v>
      </c>
      <c r="H630" s="265">
        <f>G630*F630+F630</f>
        <v>11.869</v>
      </c>
      <c r="I630" s="271" t="s">
        <v>438</v>
      </c>
      <c r="J630" s="276" t="s">
        <v>90</v>
      </c>
      <c r="K630" s="276" t="s">
        <v>90</v>
      </c>
      <c r="L630" s="277">
        <v>0</v>
      </c>
      <c r="M630" s="252">
        <v>0</v>
      </c>
      <c r="N630" s="252">
        <v>0</v>
      </c>
      <c r="O630" s="252">
        <f>H630*M630</f>
        <v>0</v>
      </c>
      <c r="P630" s="252">
        <f>H630*N630</f>
        <v>0</v>
      </c>
      <c r="Q630" s="253">
        <f t="shared" ref="Q630" si="296">O630+P630</f>
        <v>0</v>
      </c>
      <c r="R630" s="259"/>
    </row>
    <row r="631" spans="1:18" s="136" customFormat="1" x14ac:dyDescent="0.3">
      <c r="A631" s="139"/>
      <c r="B631" s="137"/>
      <c r="C631" s="137"/>
      <c r="D631" s="127"/>
      <c r="E631" s="146" t="s">
        <v>403</v>
      </c>
      <c r="F631" s="254"/>
      <c r="G631" s="254"/>
      <c r="H631" s="266"/>
      <c r="I631" s="254"/>
      <c r="J631" s="254"/>
      <c r="K631" s="255"/>
      <c r="L631" s="254"/>
      <c r="M631" s="255"/>
      <c r="N631" s="255"/>
      <c r="O631" s="255"/>
      <c r="P631" s="255"/>
      <c r="Q631" s="256"/>
      <c r="R631" s="260"/>
    </row>
    <row r="632" spans="1:18" s="136" customFormat="1" x14ac:dyDescent="0.3">
      <c r="A632" s="258">
        <f>IF(F632="","", COUNTA($F$17:F632))</f>
        <v>467</v>
      </c>
      <c r="B632" s="137"/>
      <c r="C632" s="137"/>
      <c r="D632" s="127"/>
      <c r="E632" s="279" t="s">
        <v>396</v>
      </c>
      <c r="F632" s="275">
        <v>11.08</v>
      </c>
      <c r="G632" s="270">
        <v>0.1</v>
      </c>
      <c r="H632" s="265">
        <f>G632*F632+F632</f>
        <v>12.188000000000001</v>
      </c>
      <c r="I632" s="271" t="s">
        <v>438</v>
      </c>
      <c r="J632" s="276" t="s">
        <v>90</v>
      </c>
      <c r="K632" s="276" t="s">
        <v>90</v>
      </c>
      <c r="L632" s="277">
        <v>0</v>
      </c>
      <c r="M632" s="252">
        <v>0</v>
      </c>
      <c r="N632" s="252">
        <v>0</v>
      </c>
      <c r="O632" s="252">
        <f>H632*M632</f>
        <v>0</v>
      </c>
      <c r="P632" s="252">
        <f>H632*N632</f>
        <v>0</v>
      </c>
      <c r="Q632" s="253">
        <f t="shared" ref="Q632" si="297">O632+P632</f>
        <v>0</v>
      </c>
      <c r="R632" s="259"/>
    </row>
    <row r="633" spans="1:18" s="141" customFormat="1" x14ac:dyDescent="0.3">
      <c r="A633" s="145"/>
      <c r="B633" s="142"/>
      <c r="C633" s="142"/>
      <c r="D633" s="143"/>
      <c r="E633" s="155" t="s">
        <v>404</v>
      </c>
      <c r="F633" s="254"/>
      <c r="G633" s="254"/>
      <c r="H633" s="266"/>
      <c r="I633" s="254"/>
      <c r="J633" s="254"/>
      <c r="K633" s="255"/>
      <c r="L633" s="254"/>
      <c r="M633" s="255"/>
      <c r="N633" s="255"/>
      <c r="O633" s="255"/>
      <c r="P633" s="255"/>
      <c r="Q633" s="256"/>
      <c r="R633" s="260"/>
    </row>
    <row r="634" spans="1:18" s="141" customFormat="1" x14ac:dyDescent="0.3">
      <c r="A634" s="145"/>
      <c r="B634" s="142"/>
      <c r="C634" s="142"/>
      <c r="D634" s="143"/>
      <c r="E634" s="156" t="s">
        <v>347</v>
      </c>
      <c r="F634" s="254"/>
      <c r="G634" s="254"/>
      <c r="H634" s="266"/>
      <c r="I634" s="254"/>
      <c r="J634" s="254"/>
      <c r="K634" s="255"/>
      <c r="L634" s="254"/>
      <c r="M634" s="255"/>
      <c r="N634" s="255"/>
      <c r="O634" s="255"/>
      <c r="P634" s="255"/>
      <c r="Q634" s="256"/>
      <c r="R634" s="260"/>
    </row>
    <row r="635" spans="1:18" s="141" customFormat="1" ht="31.2" x14ac:dyDescent="0.3">
      <c r="A635" s="258">
        <f>IF(F635="","", COUNTA($F$17:F635))</f>
        <v>468</v>
      </c>
      <c r="B635" s="142"/>
      <c r="C635" s="142"/>
      <c r="D635" s="143"/>
      <c r="E635" s="283" t="s">
        <v>405</v>
      </c>
      <c r="F635" s="273">
        <v>60183</v>
      </c>
      <c r="G635" s="270">
        <v>0.1</v>
      </c>
      <c r="H635" s="265">
        <f>F635+F635*G635</f>
        <v>66201.3</v>
      </c>
      <c r="I635" s="271" t="s">
        <v>113</v>
      </c>
      <c r="J635" s="276" t="s">
        <v>90</v>
      </c>
      <c r="K635" s="276" t="s">
        <v>90</v>
      </c>
      <c r="L635" s="277">
        <v>0</v>
      </c>
      <c r="M635" s="252">
        <v>0</v>
      </c>
      <c r="N635" s="252">
        <v>0</v>
      </c>
      <c r="O635" s="252">
        <f>H635*M635</f>
        <v>0</v>
      </c>
      <c r="P635" s="252">
        <f>H635*N635</f>
        <v>0</v>
      </c>
      <c r="Q635" s="253">
        <f>O635+P635</f>
        <v>0</v>
      </c>
      <c r="R635" s="259"/>
    </row>
    <row r="636" spans="1:18" s="141" customFormat="1" x14ac:dyDescent="0.3">
      <c r="A636" s="145"/>
      <c r="B636" s="142"/>
      <c r="C636" s="142"/>
      <c r="D636" s="143"/>
      <c r="E636" s="156" t="s">
        <v>406</v>
      </c>
      <c r="F636" s="254"/>
      <c r="G636" s="254"/>
      <c r="H636" s="266"/>
      <c r="I636" s="254"/>
      <c r="J636" s="254"/>
      <c r="K636" s="255"/>
      <c r="L636" s="254"/>
      <c r="M636" s="255"/>
      <c r="N636" s="255"/>
      <c r="O636" s="255"/>
      <c r="P636" s="255"/>
      <c r="Q636" s="256"/>
      <c r="R636" s="260"/>
    </row>
    <row r="637" spans="1:18" s="141" customFormat="1" ht="31.2" x14ac:dyDescent="0.3">
      <c r="A637" s="258">
        <f>IF(F637="","", COUNTA($F$17:F637))</f>
        <v>469</v>
      </c>
      <c r="B637" s="142"/>
      <c r="C637" s="142"/>
      <c r="D637" s="143"/>
      <c r="E637" s="283" t="s">
        <v>407</v>
      </c>
      <c r="F637" s="273">
        <v>117230</v>
      </c>
      <c r="G637" s="270">
        <v>0.1</v>
      </c>
      <c r="H637" s="265">
        <f t="shared" ref="H637:H638" si="298">F637+F637*G637</f>
        <v>128953</v>
      </c>
      <c r="I637" s="271" t="s">
        <v>113</v>
      </c>
      <c r="J637" s="276" t="s">
        <v>90</v>
      </c>
      <c r="K637" s="276" t="s">
        <v>90</v>
      </c>
      <c r="L637" s="277">
        <v>0</v>
      </c>
      <c r="M637" s="252">
        <v>0</v>
      </c>
      <c r="N637" s="252">
        <v>0</v>
      </c>
      <c r="O637" s="252">
        <f t="shared" ref="O637:O638" si="299">H637*M637</f>
        <v>0</v>
      </c>
      <c r="P637" s="252">
        <f t="shared" ref="P637:P638" si="300">H637*N637</f>
        <v>0</v>
      </c>
      <c r="Q637" s="253">
        <f t="shared" ref="Q637:Q638" si="301">O637+P637</f>
        <v>0</v>
      </c>
      <c r="R637" s="259"/>
    </row>
    <row r="638" spans="1:18" s="141" customFormat="1" ht="31.2" x14ac:dyDescent="0.3">
      <c r="A638" s="258">
        <f>IF(F638="","", COUNTA($F$17:F638))</f>
        <v>470</v>
      </c>
      <c r="B638" s="142"/>
      <c r="C638" s="142"/>
      <c r="D638" s="143"/>
      <c r="E638" s="283" t="s">
        <v>408</v>
      </c>
      <c r="F638" s="273">
        <v>1375</v>
      </c>
      <c r="G638" s="270">
        <v>0.1</v>
      </c>
      <c r="H638" s="265">
        <f t="shared" si="298"/>
        <v>1512.5</v>
      </c>
      <c r="I638" s="271" t="s">
        <v>113</v>
      </c>
      <c r="J638" s="276" t="s">
        <v>90</v>
      </c>
      <c r="K638" s="276" t="s">
        <v>90</v>
      </c>
      <c r="L638" s="277">
        <v>0</v>
      </c>
      <c r="M638" s="252">
        <v>0</v>
      </c>
      <c r="N638" s="252">
        <v>0</v>
      </c>
      <c r="O638" s="252">
        <f t="shared" si="299"/>
        <v>0</v>
      </c>
      <c r="P638" s="252">
        <f t="shared" si="300"/>
        <v>0</v>
      </c>
      <c r="Q638" s="253">
        <f t="shared" si="301"/>
        <v>0</v>
      </c>
      <c r="R638" s="259"/>
    </row>
    <row r="639" spans="1:18" s="141" customFormat="1" x14ac:dyDescent="0.3">
      <c r="A639" s="145"/>
      <c r="B639" s="142"/>
      <c r="C639" s="142"/>
      <c r="D639" s="143"/>
      <c r="E639" s="156" t="s">
        <v>409</v>
      </c>
      <c r="F639" s="254"/>
      <c r="G639" s="254"/>
      <c r="H639" s="266"/>
      <c r="I639" s="254"/>
      <c r="J639" s="254"/>
      <c r="K639" s="255"/>
      <c r="L639" s="254"/>
      <c r="M639" s="255"/>
      <c r="N639" s="255"/>
      <c r="O639" s="255"/>
      <c r="P639" s="255"/>
      <c r="Q639" s="256"/>
      <c r="R639" s="260"/>
    </row>
    <row r="640" spans="1:18" s="141" customFormat="1" ht="31.2" x14ac:dyDescent="0.3">
      <c r="A640" s="258">
        <f>IF(F640="","", COUNTA($F$17:F640))</f>
        <v>471</v>
      </c>
      <c r="B640" s="142"/>
      <c r="C640" s="142"/>
      <c r="D640" s="143"/>
      <c r="E640" s="283" t="s">
        <v>410</v>
      </c>
      <c r="F640" s="273">
        <v>1056</v>
      </c>
      <c r="G640" s="270">
        <v>0.1</v>
      </c>
      <c r="H640" s="265">
        <f t="shared" ref="H640:H642" si="302">F640+F640*G640</f>
        <v>1161.5999999999999</v>
      </c>
      <c r="I640" s="271" t="s">
        <v>113</v>
      </c>
      <c r="J640" s="276" t="s">
        <v>90</v>
      </c>
      <c r="K640" s="276" t="s">
        <v>90</v>
      </c>
      <c r="L640" s="277">
        <v>0</v>
      </c>
      <c r="M640" s="252">
        <v>0</v>
      </c>
      <c r="N640" s="252">
        <v>0</v>
      </c>
      <c r="O640" s="252">
        <f t="shared" ref="O640:O642" si="303">H640*M640</f>
        <v>0</v>
      </c>
      <c r="P640" s="252">
        <f t="shared" ref="P640:P642" si="304">H640*N640</f>
        <v>0</v>
      </c>
      <c r="Q640" s="253">
        <f t="shared" ref="Q640:Q642" si="305">O640+P640</f>
        <v>0</v>
      </c>
      <c r="R640" s="259"/>
    </row>
    <row r="641" spans="1:18" s="141" customFormat="1" ht="31.2" x14ac:dyDescent="0.3">
      <c r="A641" s="258">
        <f>IF(F641="","", COUNTA($F$17:F641))</f>
        <v>472</v>
      </c>
      <c r="B641" s="142"/>
      <c r="C641" s="142"/>
      <c r="D641" s="143"/>
      <c r="E641" s="283" t="s">
        <v>411</v>
      </c>
      <c r="F641" s="273">
        <v>660</v>
      </c>
      <c r="G641" s="270">
        <v>0.1</v>
      </c>
      <c r="H641" s="265">
        <f t="shared" si="302"/>
        <v>726</v>
      </c>
      <c r="I641" s="271" t="s">
        <v>113</v>
      </c>
      <c r="J641" s="276" t="s">
        <v>90</v>
      </c>
      <c r="K641" s="276" t="s">
        <v>90</v>
      </c>
      <c r="L641" s="277">
        <v>0</v>
      </c>
      <c r="M641" s="252">
        <v>0</v>
      </c>
      <c r="N641" s="252">
        <v>0</v>
      </c>
      <c r="O641" s="252">
        <f t="shared" si="303"/>
        <v>0</v>
      </c>
      <c r="P641" s="252">
        <f t="shared" si="304"/>
        <v>0</v>
      </c>
      <c r="Q641" s="253">
        <f t="shared" si="305"/>
        <v>0</v>
      </c>
      <c r="R641" s="259"/>
    </row>
    <row r="642" spans="1:18" s="141" customFormat="1" ht="31.2" x14ac:dyDescent="0.3">
      <c r="A642" s="258">
        <f>IF(F642="","", COUNTA($F$17:F642))</f>
        <v>473</v>
      </c>
      <c r="B642" s="142"/>
      <c r="C642" s="142"/>
      <c r="D642" s="143"/>
      <c r="E642" s="283" t="s">
        <v>412</v>
      </c>
      <c r="F642" s="273">
        <v>671</v>
      </c>
      <c r="G642" s="270">
        <v>0.1</v>
      </c>
      <c r="H642" s="265">
        <f t="shared" si="302"/>
        <v>738.1</v>
      </c>
      <c r="I642" s="271" t="s">
        <v>113</v>
      </c>
      <c r="J642" s="276" t="s">
        <v>90</v>
      </c>
      <c r="K642" s="276" t="s">
        <v>90</v>
      </c>
      <c r="L642" s="277">
        <v>0</v>
      </c>
      <c r="M642" s="252">
        <v>0</v>
      </c>
      <c r="N642" s="252">
        <v>0</v>
      </c>
      <c r="O642" s="252">
        <f t="shared" si="303"/>
        <v>0</v>
      </c>
      <c r="P642" s="252">
        <f t="shared" si="304"/>
        <v>0</v>
      </c>
      <c r="Q642" s="253">
        <f t="shared" si="305"/>
        <v>0</v>
      </c>
      <c r="R642" s="259"/>
    </row>
    <row r="643" spans="1:18" s="141" customFormat="1" x14ac:dyDescent="0.3">
      <c r="A643" s="145"/>
      <c r="B643" s="142"/>
      <c r="C643" s="142"/>
      <c r="D643" s="143"/>
      <c r="E643" s="156" t="s">
        <v>413</v>
      </c>
      <c r="F643" s="254"/>
      <c r="G643" s="254"/>
      <c r="H643" s="266"/>
      <c r="I643" s="254"/>
      <c r="J643" s="254"/>
      <c r="K643" s="255"/>
      <c r="L643" s="254"/>
      <c r="M643" s="255"/>
      <c r="N643" s="255"/>
      <c r="O643" s="255"/>
      <c r="P643" s="255"/>
      <c r="Q643" s="256"/>
      <c r="R643" s="260"/>
    </row>
    <row r="644" spans="1:18" s="141" customFormat="1" ht="31.2" x14ac:dyDescent="0.3">
      <c r="A644" s="258">
        <f>IF(F644="","", COUNTA($F$17:F644))</f>
        <v>474</v>
      </c>
      <c r="B644" s="142"/>
      <c r="C644" s="142"/>
      <c r="D644" s="143"/>
      <c r="E644" s="283" t="s">
        <v>414</v>
      </c>
      <c r="F644" s="273">
        <v>88935</v>
      </c>
      <c r="G644" s="270">
        <v>0.1</v>
      </c>
      <c r="H644" s="265">
        <f>F644+F644*G644</f>
        <v>97828.5</v>
      </c>
      <c r="I644" s="271" t="s">
        <v>113</v>
      </c>
      <c r="J644" s="276" t="s">
        <v>90</v>
      </c>
      <c r="K644" s="276" t="s">
        <v>90</v>
      </c>
      <c r="L644" s="277">
        <v>0</v>
      </c>
      <c r="M644" s="252">
        <v>0</v>
      </c>
      <c r="N644" s="252">
        <v>0</v>
      </c>
      <c r="O644" s="252">
        <f>H644*M644</f>
        <v>0</v>
      </c>
      <c r="P644" s="252">
        <f>H644*N644</f>
        <v>0</v>
      </c>
      <c r="Q644" s="253">
        <f>O644+P644</f>
        <v>0</v>
      </c>
      <c r="R644" s="259"/>
    </row>
    <row r="645" spans="1:18" s="141" customFormat="1" x14ac:dyDescent="0.3">
      <c r="A645" s="145"/>
      <c r="B645" s="142"/>
      <c r="C645" s="142"/>
      <c r="D645" s="143"/>
      <c r="E645" s="154" t="s">
        <v>415</v>
      </c>
      <c r="F645" s="254"/>
      <c r="G645" s="254"/>
      <c r="H645" s="266"/>
      <c r="I645" s="254"/>
      <c r="J645" s="254"/>
      <c r="K645" s="255"/>
      <c r="L645" s="254"/>
      <c r="M645" s="255"/>
      <c r="N645" s="255"/>
      <c r="O645" s="255"/>
      <c r="P645" s="255"/>
      <c r="Q645" s="256"/>
      <c r="R645" s="260"/>
    </row>
    <row r="646" spans="1:18" s="141" customFormat="1" x14ac:dyDescent="0.3">
      <c r="A646" s="258">
        <f>IF(F646="","", COUNTA($F$17:F646))</f>
        <v>475</v>
      </c>
      <c r="B646" s="142"/>
      <c r="C646" s="142"/>
      <c r="D646" s="143"/>
      <c r="E646" s="283" t="s">
        <v>416</v>
      </c>
      <c r="F646" s="273">
        <v>98</v>
      </c>
      <c r="G646" s="270">
        <v>0</v>
      </c>
      <c r="H646" s="265">
        <f>F646+G646*F646</f>
        <v>98</v>
      </c>
      <c r="I646" s="264" t="s">
        <v>105</v>
      </c>
      <c r="J646" s="276" t="s">
        <v>90</v>
      </c>
      <c r="K646" s="276" t="s">
        <v>90</v>
      </c>
      <c r="L646" s="277">
        <v>0</v>
      </c>
      <c r="M646" s="252">
        <v>0</v>
      </c>
      <c r="N646" s="252">
        <v>0</v>
      </c>
      <c r="O646" s="252">
        <f>H646*M646</f>
        <v>0</v>
      </c>
      <c r="P646" s="252">
        <f>H646*N646</f>
        <v>0</v>
      </c>
      <c r="Q646" s="253">
        <f>O646+P646</f>
        <v>0</v>
      </c>
      <c r="R646" s="259"/>
    </row>
    <row r="647" spans="1:18" s="141" customFormat="1" x14ac:dyDescent="0.3">
      <c r="A647" s="145"/>
      <c r="B647" s="142"/>
      <c r="C647" s="142"/>
      <c r="D647" s="143"/>
      <c r="E647" s="156" t="s">
        <v>417</v>
      </c>
      <c r="F647" s="254"/>
      <c r="G647" s="254"/>
      <c r="H647" s="266"/>
      <c r="I647" s="254"/>
      <c r="J647" s="254"/>
      <c r="K647" s="255"/>
      <c r="L647" s="254"/>
      <c r="M647" s="255"/>
      <c r="N647" s="255"/>
      <c r="O647" s="255"/>
      <c r="P647" s="255"/>
      <c r="Q647" s="256"/>
      <c r="R647" s="260"/>
    </row>
    <row r="648" spans="1:18" s="141" customFormat="1" x14ac:dyDescent="0.3">
      <c r="A648" s="258">
        <f>IF(F648="","", COUNTA($F$17:F648))</f>
        <v>476</v>
      </c>
      <c r="B648" s="142"/>
      <c r="C648" s="142"/>
      <c r="D648" s="143"/>
      <c r="E648" s="283" t="s">
        <v>418</v>
      </c>
      <c r="F648" s="273">
        <v>3449</v>
      </c>
      <c r="G648" s="270">
        <v>0.1</v>
      </c>
      <c r="H648" s="265">
        <f>G648*F648+F648</f>
        <v>3793.9</v>
      </c>
      <c r="I648" s="271" t="s">
        <v>438</v>
      </c>
      <c r="J648" s="276" t="s">
        <v>90</v>
      </c>
      <c r="K648" s="276" t="s">
        <v>90</v>
      </c>
      <c r="L648" s="277">
        <v>0</v>
      </c>
      <c r="M648" s="252">
        <v>0</v>
      </c>
      <c r="N648" s="252">
        <v>0</v>
      </c>
      <c r="O648" s="252">
        <f>H648*M648</f>
        <v>0</v>
      </c>
      <c r="P648" s="252">
        <f>H648*N648</f>
        <v>0</v>
      </c>
      <c r="Q648" s="253">
        <f t="shared" ref="Q648" si="306">O648+P648</f>
        <v>0</v>
      </c>
      <c r="R648" s="259"/>
    </row>
    <row r="649" spans="1:18" x14ac:dyDescent="0.3">
      <c r="A649" s="74"/>
      <c r="B649" s="37"/>
      <c r="C649" s="37"/>
      <c r="D649" s="38"/>
      <c r="E649" s="37"/>
      <c r="F649" s="10"/>
      <c r="G649" s="10"/>
      <c r="H649" s="11"/>
      <c r="I649" s="10"/>
      <c r="J649" s="10"/>
      <c r="K649" s="216"/>
      <c r="L649" s="10"/>
      <c r="M649" s="39"/>
      <c r="N649" s="39"/>
      <c r="O649" s="39"/>
      <c r="P649" s="39"/>
      <c r="Q649" s="39"/>
      <c r="R649" s="81"/>
    </row>
    <row r="650" spans="1:18" ht="17.399999999999999" x14ac:dyDescent="0.3">
      <c r="A650" s="74" t="str">
        <f>IF(F650="","", COUNTA($F$17:F650))</f>
        <v/>
      </c>
      <c r="B650" s="14"/>
      <c r="C650" s="14"/>
      <c r="D650" s="15"/>
      <c r="E650" s="329" t="s">
        <v>30</v>
      </c>
      <c r="F650" s="16"/>
      <c r="G650" s="16"/>
      <c r="H650" s="17"/>
      <c r="I650" s="16"/>
      <c r="J650" s="16"/>
      <c r="K650" s="329">
        <f>SUM(K535:K649)</f>
        <v>0</v>
      </c>
      <c r="L650" s="16"/>
      <c r="M650" s="95"/>
      <c r="N650" s="95"/>
      <c r="O650" s="330">
        <f>SUM(O535:O649)</f>
        <v>0</v>
      </c>
      <c r="P650" s="330">
        <f>SUM(P535:P649)</f>
        <v>0</v>
      </c>
      <c r="Q650" s="96"/>
      <c r="R650" s="330">
        <f>SUM(Q535:Q649)</f>
        <v>0</v>
      </c>
    </row>
    <row r="651" spans="1:18" x14ac:dyDescent="0.3">
      <c r="A651" s="74" t="str">
        <f>IF(F651="","", COUNTA($F$17:F651))</f>
        <v/>
      </c>
      <c r="B651" s="20"/>
      <c r="C651" s="20"/>
      <c r="D651" s="21"/>
      <c r="E651" s="22"/>
      <c r="F651" s="23"/>
      <c r="G651" s="23"/>
      <c r="H651" s="24"/>
      <c r="I651" s="23"/>
      <c r="J651" s="23"/>
      <c r="K651" s="255"/>
      <c r="L651" s="23"/>
      <c r="M651" s="25"/>
      <c r="N651" s="25"/>
      <c r="O651" s="25"/>
      <c r="P651" s="25"/>
      <c r="Q651" s="26"/>
      <c r="R651" s="79"/>
    </row>
    <row r="652" spans="1:18" ht="17.399999999999999" x14ac:dyDescent="0.3">
      <c r="A652" s="2" t="str">
        <f>IF(F652="","", COUNTA($F$17:F652))</f>
        <v/>
      </c>
      <c r="B652" s="2"/>
      <c r="C652" s="2"/>
      <c r="D652" s="3">
        <v>100000</v>
      </c>
      <c r="E652" s="4" t="s">
        <v>31</v>
      </c>
      <c r="F652" s="4"/>
      <c r="G652" s="4"/>
      <c r="H652" s="4"/>
      <c r="I652" s="5"/>
      <c r="J652" s="5"/>
      <c r="K652" s="251"/>
      <c r="L652" s="5"/>
      <c r="M652" s="5"/>
      <c r="N652" s="5"/>
      <c r="O652" s="5"/>
      <c r="P652" s="5"/>
      <c r="Q652" s="6"/>
      <c r="R652" s="73"/>
    </row>
    <row r="653" spans="1:18" x14ac:dyDescent="0.3">
      <c r="A653" s="74"/>
      <c r="B653" s="29"/>
      <c r="C653" s="29"/>
      <c r="D653" s="36"/>
      <c r="E653" s="268" t="s">
        <v>981</v>
      </c>
      <c r="F653" s="254"/>
      <c r="G653" s="254"/>
      <c r="H653" s="266"/>
      <c r="I653" s="254"/>
      <c r="J653" s="254"/>
      <c r="K653" s="255"/>
      <c r="L653" s="254"/>
      <c r="M653" s="255"/>
      <c r="N653" s="255"/>
      <c r="O653" s="255"/>
      <c r="P653" s="255"/>
      <c r="Q653" s="256"/>
      <c r="R653" s="260"/>
    </row>
    <row r="654" spans="1:18" s="210" customFormat="1" ht="46.8" x14ac:dyDescent="0.3">
      <c r="A654" s="258">
        <f>IF(F654="","", COUNTA($F$17:F654))</f>
        <v>477</v>
      </c>
      <c r="B654" s="213"/>
      <c r="C654" s="213"/>
      <c r="D654" s="215"/>
      <c r="E654" s="289" t="s">
        <v>982</v>
      </c>
      <c r="F654" s="290">
        <v>160</v>
      </c>
      <c r="G654" s="257">
        <v>0</v>
      </c>
      <c r="H654" s="265">
        <f t="shared" ref="H654:H662" si="307">F654+G654*F654</f>
        <v>160</v>
      </c>
      <c r="I654" s="264" t="s">
        <v>105</v>
      </c>
      <c r="J654" s="276" t="s">
        <v>90</v>
      </c>
      <c r="K654" s="276" t="s">
        <v>90</v>
      </c>
      <c r="L654" s="277">
        <v>0</v>
      </c>
      <c r="M654" s="252">
        <v>0</v>
      </c>
      <c r="N654" s="252">
        <v>0</v>
      </c>
      <c r="O654" s="252">
        <f t="shared" ref="O654:O662" si="308">H654*M654</f>
        <v>0</v>
      </c>
      <c r="P654" s="252">
        <f t="shared" ref="P654:P662" si="309">H654*N654</f>
        <v>0</v>
      </c>
      <c r="Q654" s="253">
        <f t="shared" ref="Q654:Q662" si="310">O654+P654</f>
        <v>0</v>
      </c>
      <c r="R654" s="259"/>
    </row>
    <row r="655" spans="1:18" s="210" customFormat="1" ht="46.8" x14ac:dyDescent="0.3">
      <c r="A655" s="258">
        <f>IF(F655="","", COUNTA($F$17:F655))</f>
        <v>478</v>
      </c>
      <c r="B655" s="213"/>
      <c r="C655" s="213"/>
      <c r="D655" s="215"/>
      <c r="E655" s="289" t="s">
        <v>983</v>
      </c>
      <c r="F655" s="290">
        <v>12</v>
      </c>
      <c r="G655" s="257">
        <v>0</v>
      </c>
      <c r="H655" s="265">
        <f t="shared" si="307"/>
        <v>12</v>
      </c>
      <c r="I655" s="264" t="s">
        <v>105</v>
      </c>
      <c r="J655" s="276" t="s">
        <v>90</v>
      </c>
      <c r="K655" s="276" t="s">
        <v>90</v>
      </c>
      <c r="L655" s="277">
        <v>0</v>
      </c>
      <c r="M655" s="252">
        <v>0</v>
      </c>
      <c r="N655" s="252">
        <v>0</v>
      </c>
      <c r="O655" s="252">
        <f t="shared" si="308"/>
        <v>0</v>
      </c>
      <c r="P655" s="252">
        <f t="shared" si="309"/>
        <v>0</v>
      </c>
      <c r="Q655" s="253">
        <f t="shared" si="310"/>
        <v>0</v>
      </c>
      <c r="R655" s="259"/>
    </row>
    <row r="656" spans="1:18" s="210" customFormat="1" ht="46.8" x14ac:dyDescent="0.3">
      <c r="A656" s="258">
        <f>IF(F656="","", COUNTA($F$17:F656))</f>
        <v>479</v>
      </c>
      <c r="B656" s="213"/>
      <c r="C656" s="213"/>
      <c r="D656" s="215"/>
      <c r="E656" s="289" t="s">
        <v>984</v>
      </c>
      <c r="F656" s="290">
        <v>13</v>
      </c>
      <c r="G656" s="257">
        <v>0</v>
      </c>
      <c r="H656" s="265">
        <f t="shared" si="307"/>
        <v>13</v>
      </c>
      <c r="I656" s="264" t="s">
        <v>105</v>
      </c>
      <c r="J656" s="276" t="s">
        <v>90</v>
      </c>
      <c r="K656" s="276" t="s">
        <v>90</v>
      </c>
      <c r="L656" s="277">
        <v>0</v>
      </c>
      <c r="M656" s="252">
        <v>0</v>
      </c>
      <c r="N656" s="252">
        <v>0</v>
      </c>
      <c r="O656" s="252">
        <f t="shared" si="308"/>
        <v>0</v>
      </c>
      <c r="P656" s="252">
        <f t="shared" si="309"/>
        <v>0</v>
      </c>
      <c r="Q656" s="253">
        <f t="shared" si="310"/>
        <v>0</v>
      </c>
      <c r="R656" s="259"/>
    </row>
    <row r="657" spans="1:18" s="210" customFormat="1" ht="46.8" x14ac:dyDescent="0.3">
      <c r="A657" s="258">
        <f>IF(F657="","", COUNTA($F$17:F657))</f>
        <v>480</v>
      </c>
      <c r="B657" s="213"/>
      <c r="C657" s="213"/>
      <c r="D657" s="215"/>
      <c r="E657" s="289" t="s">
        <v>985</v>
      </c>
      <c r="F657" s="290">
        <v>13</v>
      </c>
      <c r="G657" s="257">
        <v>0</v>
      </c>
      <c r="H657" s="265">
        <f t="shared" si="307"/>
        <v>13</v>
      </c>
      <c r="I657" s="264" t="s">
        <v>105</v>
      </c>
      <c r="J657" s="276" t="s">
        <v>90</v>
      </c>
      <c r="K657" s="276" t="s">
        <v>90</v>
      </c>
      <c r="L657" s="277">
        <v>0</v>
      </c>
      <c r="M657" s="252">
        <v>0</v>
      </c>
      <c r="N657" s="252">
        <v>0</v>
      </c>
      <c r="O657" s="252">
        <f t="shared" si="308"/>
        <v>0</v>
      </c>
      <c r="P657" s="252">
        <f t="shared" si="309"/>
        <v>0</v>
      </c>
      <c r="Q657" s="253">
        <f t="shared" si="310"/>
        <v>0</v>
      </c>
      <c r="R657" s="259"/>
    </row>
    <row r="658" spans="1:18" s="210" customFormat="1" ht="46.8" x14ac:dyDescent="0.3">
      <c r="A658" s="258">
        <f>IF(F658="","", COUNTA($F$17:F658))</f>
        <v>481</v>
      </c>
      <c r="B658" s="213"/>
      <c r="C658" s="213"/>
      <c r="D658" s="215"/>
      <c r="E658" s="289" t="s">
        <v>986</v>
      </c>
      <c r="F658" s="290">
        <v>13</v>
      </c>
      <c r="G658" s="257">
        <v>0</v>
      </c>
      <c r="H658" s="265">
        <f t="shared" si="307"/>
        <v>13</v>
      </c>
      <c r="I658" s="264" t="s">
        <v>105</v>
      </c>
      <c r="J658" s="276" t="s">
        <v>90</v>
      </c>
      <c r="K658" s="276" t="s">
        <v>90</v>
      </c>
      <c r="L658" s="277">
        <v>0</v>
      </c>
      <c r="M658" s="252">
        <v>0</v>
      </c>
      <c r="N658" s="252">
        <v>0</v>
      </c>
      <c r="O658" s="252">
        <f t="shared" si="308"/>
        <v>0</v>
      </c>
      <c r="P658" s="252">
        <f t="shared" si="309"/>
        <v>0</v>
      </c>
      <c r="Q658" s="253">
        <f t="shared" si="310"/>
        <v>0</v>
      </c>
      <c r="R658" s="259"/>
    </row>
    <row r="659" spans="1:18" s="210" customFormat="1" ht="46.8" x14ac:dyDescent="0.3">
      <c r="A659" s="258">
        <f>IF(F659="","", COUNTA($F$17:F659))</f>
        <v>482</v>
      </c>
      <c r="B659" s="213"/>
      <c r="C659" s="213"/>
      <c r="D659" s="215"/>
      <c r="E659" s="289" t="s">
        <v>987</v>
      </c>
      <c r="F659" s="290">
        <v>13</v>
      </c>
      <c r="G659" s="257">
        <v>0</v>
      </c>
      <c r="H659" s="265">
        <f t="shared" si="307"/>
        <v>13</v>
      </c>
      <c r="I659" s="264" t="s">
        <v>105</v>
      </c>
      <c r="J659" s="276" t="s">
        <v>90</v>
      </c>
      <c r="K659" s="276" t="s">
        <v>90</v>
      </c>
      <c r="L659" s="277">
        <v>0</v>
      </c>
      <c r="M659" s="252">
        <v>0</v>
      </c>
      <c r="N659" s="252">
        <v>0</v>
      </c>
      <c r="O659" s="252">
        <f t="shared" si="308"/>
        <v>0</v>
      </c>
      <c r="P659" s="252">
        <f t="shared" si="309"/>
        <v>0</v>
      </c>
      <c r="Q659" s="253">
        <f t="shared" si="310"/>
        <v>0</v>
      </c>
      <c r="R659" s="259"/>
    </row>
    <row r="660" spans="1:18" s="210" customFormat="1" ht="46.8" x14ac:dyDescent="0.3">
      <c r="A660" s="258">
        <f>IF(F660="","", COUNTA($F$17:F660))</f>
        <v>483</v>
      </c>
      <c r="B660" s="213"/>
      <c r="C660" s="213"/>
      <c r="D660" s="215"/>
      <c r="E660" s="289" t="s">
        <v>988</v>
      </c>
      <c r="F660" s="290">
        <v>7</v>
      </c>
      <c r="G660" s="257">
        <v>0</v>
      </c>
      <c r="H660" s="265">
        <f t="shared" si="307"/>
        <v>7</v>
      </c>
      <c r="I660" s="264" t="s">
        <v>105</v>
      </c>
      <c r="J660" s="276" t="s">
        <v>90</v>
      </c>
      <c r="K660" s="276" t="s">
        <v>90</v>
      </c>
      <c r="L660" s="277">
        <v>0</v>
      </c>
      <c r="M660" s="252">
        <v>0</v>
      </c>
      <c r="N660" s="252">
        <v>0</v>
      </c>
      <c r="O660" s="252">
        <f t="shared" si="308"/>
        <v>0</v>
      </c>
      <c r="P660" s="252">
        <f t="shared" si="309"/>
        <v>0</v>
      </c>
      <c r="Q660" s="253">
        <f t="shared" si="310"/>
        <v>0</v>
      </c>
      <c r="R660" s="259"/>
    </row>
    <row r="661" spans="1:18" s="210" customFormat="1" ht="46.8" x14ac:dyDescent="0.3">
      <c r="A661" s="258">
        <f>IF(F661="","", COUNTA($F$17:F661))</f>
        <v>484</v>
      </c>
      <c r="B661" s="213"/>
      <c r="C661" s="213"/>
      <c r="D661" s="215"/>
      <c r="E661" s="289" t="s">
        <v>989</v>
      </c>
      <c r="F661" s="290">
        <v>3</v>
      </c>
      <c r="G661" s="257">
        <v>0</v>
      </c>
      <c r="H661" s="265">
        <f t="shared" si="307"/>
        <v>3</v>
      </c>
      <c r="I661" s="264" t="s">
        <v>105</v>
      </c>
      <c r="J661" s="276" t="s">
        <v>90</v>
      </c>
      <c r="K661" s="276" t="s">
        <v>90</v>
      </c>
      <c r="L661" s="277">
        <v>0</v>
      </c>
      <c r="M661" s="252">
        <v>0</v>
      </c>
      <c r="N661" s="252">
        <v>0</v>
      </c>
      <c r="O661" s="252">
        <f t="shared" si="308"/>
        <v>0</v>
      </c>
      <c r="P661" s="252">
        <f t="shared" si="309"/>
        <v>0</v>
      </c>
      <c r="Q661" s="253">
        <f t="shared" si="310"/>
        <v>0</v>
      </c>
      <c r="R661" s="259"/>
    </row>
    <row r="662" spans="1:18" s="210" customFormat="1" ht="46.8" x14ac:dyDescent="0.3">
      <c r="A662" s="258">
        <f>IF(F662="","", COUNTA($F$17:F662))</f>
        <v>485</v>
      </c>
      <c r="B662" s="213"/>
      <c r="C662" s="213"/>
      <c r="D662" s="215"/>
      <c r="E662" s="289" t="s">
        <v>990</v>
      </c>
      <c r="F662" s="290">
        <v>6</v>
      </c>
      <c r="G662" s="257">
        <v>0</v>
      </c>
      <c r="H662" s="265">
        <f t="shared" si="307"/>
        <v>6</v>
      </c>
      <c r="I662" s="264" t="s">
        <v>105</v>
      </c>
      <c r="J662" s="276" t="s">
        <v>90</v>
      </c>
      <c r="K662" s="276" t="s">
        <v>90</v>
      </c>
      <c r="L662" s="277">
        <v>0</v>
      </c>
      <c r="M662" s="252">
        <v>0</v>
      </c>
      <c r="N662" s="252">
        <v>0</v>
      </c>
      <c r="O662" s="252">
        <f t="shared" si="308"/>
        <v>0</v>
      </c>
      <c r="P662" s="252">
        <f t="shared" si="309"/>
        <v>0</v>
      </c>
      <c r="Q662" s="253">
        <f t="shared" si="310"/>
        <v>0</v>
      </c>
      <c r="R662" s="259"/>
    </row>
    <row r="663" spans="1:18" s="210" customFormat="1" x14ac:dyDescent="0.3">
      <c r="A663" s="217"/>
      <c r="B663" s="213"/>
      <c r="C663" s="213"/>
      <c r="D663" s="215"/>
      <c r="E663" s="268" t="s">
        <v>461</v>
      </c>
      <c r="F663" s="254"/>
      <c r="G663" s="254"/>
      <c r="H663" s="266"/>
      <c r="I663" s="254"/>
      <c r="J663" s="254"/>
      <c r="K663" s="255"/>
      <c r="L663" s="254"/>
      <c r="M663" s="255"/>
      <c r="N663" s="255"/>
      <c r="O663" s="255"/>
      <c r="P663" s="255"/>
      <c r="Q663" s="256"/>
      <c r="R663" s="260"/>
    </row>
    <row r="664" spans="1:18" s="210" customFormat="1" x14ac:dyDescent="0.3">
      <c r="A664" s="258">
        <f>IF(F664="","", COUNTA($F$17:F664))</f>
        <v>486</v>
      </c>
      <c r="B664" s="213"/>
      <c r="C664" s="213"/>
      <c r="D664" s="215"/>
      <c r="E664" s="267" t="s">
        <v>991</v>
      </c>
      <c r="F664" s="262">
        <v>9</v>
      </c>
      <c r="G664" s="257">
        <v>0</v>
      </c>
      <c r="H664" s="265">
        <f t="shared" ref="H664:H665" si="311">F664+G664*F664</f>
        <v>9</v>
      </c>
      <c r="I664" s="264" t="s">
        <v>105</v>
      </c>
      <c r="J664" s="276" t="s">
        <v>90</v>
      </c>
      <c r="K664" s="276" t="s">
        <v>90</v>
      </c>
      <c r="L664" s="277">
        <v>0</v>
      </c>
      <c r="M664" s="252">
        <v>0</v>
      </c>
      <c r="N664" s="252">
        <v>0</v>
      </c>
      <c r="O664" s="252">
        <f t="shared" ref="O664:O665" si="312">H664*M664</f>
        <v>0</v>
      </c>
      <c r="P664" s="252">
        <f t="shared" ref="P664:P665" si="313">H664*N664</f>
        <v>0</v>
      </c>
      <c r="Q664" s="253">
        <f t="shared" ref="Q664:Q665" si="314">O664+P664</f>
        <v>0</v>
      </c>
      <c r="R664" s="259"/>
    </row>
    <row r="665" spans="1:18" s="210" customFormat="1" x14ac:dyDescent="0.3">
      <c r="A665" s="258">
        <f>IF(F665="","", COUNTA($F$17:F665))</f>
        <v>487</v>
      </c>
      <c r="B665" s="213"/>
      <c r="C665" s="213"/>
      <c r="D665" s="215"/>
      <c r="E665" s="267" t="s">
        <v>992</v>
      </c>
      <c r="F665" s="262">
        <v>8</v>
      </c>
      <c r="G665" s="257">
        <v>0</v>
      </c>
      <c r="H665" s="265">
        <f t="shared" si="311"/>
        <v>8</v>
      </c>
      <c r="I665" s="264" t="s">
        <v>105</v>
      </c>
      <c r="J665" s="276" t="s">
        <v>90</v>
      </c>
      <c r="K665" s="276" t="s">
        <v>90</v>
      </c>
      <c r="L665" s="277">
        <v>0</v>
      </c>
      <c r="M665" s="252">
        <v>0</v>
      </c>
      <c r="N665" s="252">
        <v>0</v>
      </c>
      <c r="O665" s="252">
        <f t="shared" si="312"/>
        <v>0</v>
      </c>
      <c r="P665" s="252">
        <f t="shared" si="313"/>
        <v>0</v>
      </c>
      <c r="Q665" s="253">
        <f t="shared" si="314"/>
        <v>0</v>
      </c>
      <c r="R665" s="259"/>
    </row>
    <row r="666" spans="1:18" s="210" customFormat="1" x14ac:dyDescent="0.3">
      <c r="A666" s="217"/>
      <c r="B666" s="213"/>
      <c r="C666" s="213"/>
      <c r="D666" s="215"/>
      <c r="E666" s="268" t="s">
        <v>993</v>
      </c>
      <c r="F666" s="254"/>
      <c r="G666" s="254"/>
      <c r="H666" s="266"/>
      <c r="I666" s="254"/>
      <c r="J666" s="254"/>
      <c r="K666" s="255"/>
      <c r="L666" s="254"/>
      <c r="M666" s="255"/>
      <c r="N666" s="255"/>
      <c r="O666" s="255"/>
      <c r="P666" s="255"/>
      <c r="Q666" s="256"/>
      <c r="R666" s="260"/>
    </row>
    <row r="667" spans="1:18" s="210" customFormat="1" ht="31.2" x14ac:dyDescent="0.3">
      <c r="A667" s="258">
        <f>IF(F667="","", COUNTA($F$17:F667))</f>
        <v>488</v>
      </c>
      <c r="B667" s="213"/>
      <c r="C667" s="213"/>
      <c r="D667" s="215"/>
      <c r="E667" s="261" t="s">
        <v>994</v>
      </c>
      <c r="F667" s="262">
        <v>17</v>
      </c>
      <c r="G667" s="257">
        <v>0</v>
      </c>
      <c r="H667" s="265">
        <f t="shared" ref="H667:H674" si="315">F667+G667*F667</f>
        <v>17</v>
      </c>
      <c r="I667" s="264" t="s">
        <v>105</v>
      </c>
      <c r="J667" s="276" t="s">
        <v>90</v>
      </c>
      <c r="K667" s="276" t="s">
        <v>90</v>
      </c>
      <c r="L667" s="277">
        <v>0</v>
      </c>
      <c r="M667" s="252">
        <v>0</v>
      </c>
      <c r="N667" s="252">
        <v>0</v>
      </c>
      <c r="O667" s="252">
        <f t="shared" ref="O667:O674" si="316">H667*M667</f>
        <v>0</v>
      </c>
      <c r="P667" s="252">
        <f t="shared" ref="P667:P674" si="317">H667*N667</f>
        <v>0</v>
      </c>
      <c r="Q667" s="253">
        <f t="shared" ref="Q667:Q674" si="318">O667+P667</f>
        <v>0</v>
      </c>
      <c r="R667" s="259"/>
    </row>
    <row r="668" spans="1:18" s="210" customFormat="1" ht="31.2" x14ac:dyDescent="0.3">
      <c r="A668" s="258">
        <f>IF(F668="","", COUNTA($F$17:F668))</f>
        <v>489</v>
      </c>
      <c r="B668" s="213"/>
      <c r="C668" s="213"/>
      <c r="D668" s="215"/>
      <c r="E668" s="261" t="s">
        <v>995</v>
      </c>
      <c r="F668" s="262">
        <v>64</v>
      </c>
      <c r="G668" s="257">
        <v>0</v>
      </c>
      <c r="H668" s="265">
        <f t="shared" si="315"/>
        <v>64</v>
      </c>
      <c r="I668" s="264" t="s">
        <v>105</v>
      </c>
      <c r="J668" s="276" t="s">
        <v>90</v>
      </c>
      <c r="K668" s="276" t="s">
        <v>90</v>
      </c>
      <c r="L668" s="277">
        <v>0</v>
      </c>
      <c r="M668" s="252">
        <v>0</v>
      </c>
      <c r="N668" s="252">
        <v>0</v>
      </c>
      <c r="O668" s="252">
        <f t="shared" si="316"/>
        <v>0</v>
      </c>
      <c r="P668" s="252">
        <f t="shared" si="317"/>
        <v>0</v>
      </c>
      <c r="Q668" s="253">
        <f t="shared" si="318"/>
        <v>0</v>
      </c>
      <c r="R668" s="259"/>
    </row>
    <row r="669" spans="1:18" s="210" customFormat="1" ht="31.2" x14ac:dyDescent="0.3">
      <c r="A669" s="258">
        <f>IF(F669="","", COUNTA($F$17:F669))</f>
        <v>490</v>
      </c>
      <c r="B669" s="213"/>
      <c r="C669" s="213"/>
      <c r="D669" s="215"/>
      <c r="E669" s="261" t="s">
        <v>996</v>
      </c>
      <c r="F669" s="262">
        <v>4</v>
      </c>
      <c r="G669" s="257">
        <v>0</v>
      </c>
      <c r="H669" s="265">
        <f t="shared" si="315"/>
        <v>4</v>
      </c>
      <c r="I669" s="264" t="s">
        <v>105</v>
      </c>
      <c r="J669" s="276" t="s">
        <v>90</v>
      </c>
      <c r="K669" s="276" t="s">
        <v>90</v>
      </c>
      <c r="L669" s="277">
        <v>0</v>
      </c>
      <c r="M669" s="252">
        <v>0</v>
      </c>
      <c r="N669" s="252">
        <v>0</v>
      </c>
      <c r="O669" s="252">
        <f t="shared" si="316"/>
        <v>0</v>
      </c>
      <c r="P669" s="252">
        <f t="shared" si="317"/>
        <v>0</v>
      </c>
      <c r="Q669" s="253">
        <f t="shared" si="318"/>
        <v>0</v>
      </c>
      <c r="R669" s="259"/>
    </row>
    <row r="670" spans="1:18" s="210" customFormat="1" ht="46.8" x14ac:dyDescent="0.3">
      <c r="A670" s="258">
        <f>IF(F670="","", COUNTA($F$17:F670))</f>
        <v>491</v>
      </c>
      <c r="B670" s="213"/>
      <c r="C670" s="213"/>
      <c r="D670" s="215"/>
      <c r="E670" s="261" t="s">
        <v>997</v>
      </c>
      <c r="F670" s="262">
        <v>4</v>
      </c>
      <c r="G670" s="257">
        <v>0</v>
      </c>
      <c r="H670" s="265">
        <f t="shared" si="315"/>
        <v>4</v>
      </c>
      <c r="I670" s="264" t="s">
        <v>105</v>
      </c>
      <c r="J670" s="276" t="s">
        <v>90</v>
      </c>
      <c r="K670" s="276" t="s">
        <v>90</v>
      </c>
      <c r="L670" s="277">
        <v>0</v>
      </c>
      <c r="M670" s="252">
        <v>0</v>
      </c>
      <c r="N670" s="252">
        <v>0</v>
      </c>
      <c r="O670" s="252">
        <f t="shared" si="316"/>
        <v>0</v>
      </c>
      <c r="P670" s="252">
        <f t="shared" si="317"/>
        <v>0</v>
      </c>
      <c r="Q670" s="253">
        <f t="shared" si="318"/>
        <v>0</v>
      </c>
      <c r="R670" s="259"/>
    </row>
    <row r="671" spans="1:18" s="210" customFormat="1" ht="31.2" x14ac:dyDescent="0.3">
      <c r="A671" s="258">
        <f>IF(F671="","", COUNTA($F$17:F671))</f>
        <v>492</v>
      </c>
      <c r="B671" s="213"/>
      <c r="C671" s="213"/>
      <c r="D671" s="215"/>
      <c r="E671" s="261" t="s">
        <v>998</v>
      </c>
      <c r="F671" s="262">
        <v>6</v>
      </c>
      <c r="G671" s="257">
        <v>0</v>
      </c>
      <c r="H671" s="265">
        <f t="shared" si="315"/>
        <v>6</v>
      </c>
      <c r="I671" s="264" t="s">
        <v>105</v>
      </c>
      <c r="J671" s="276" t="s">
        <v>90</v>
      </c>
      <c r="K671" s="276" t="s">
        <v>90</v>
      </c>
      <c r="L671" s="277">
        <v>0</v>
      </c>
      <c r="M671" s="252">
        <v>0</v>
      </c>
      <c r="N671" s="252">
        <v>0</v>
      </c>
      <c r="O671" s="252">
        <f t="shared" si="316"/>
        <v>0</v>
      </c>
      <c r="P671" s="252">
        <f t="shared" si="317"/>
        <v>0</v>
      </c>
      <c r="Q671" s="253">
        <f t="shared" si="318"/>
        <v>0</v>
      </c>
      <c r="R671" s="259"/>
    </row>
    <row r="672" spans="1:18" s="210" customFormat="1" ht="31.2" x14ac:dyDescent="0.3">
      <c r="A672" s="258">
        <f>IF(F672="","", COUNTA($F$17:F672))</f>
        <v>493</v>
      </c>
      <c r="B672" s="213"/>
      <c r="C672" s="213"/>
      <c r="D672" s="215"/>
      <c r="E672" s="261" t="s">
        <v>999</v>
      </c>
      <c r="F672" s="262">
        <v>11</v>
      </c>
      <c r="G672" s="257">
        <v>0</v>
      </c>
      <c r="H672" s="265">
        <f t="shared" si="315"/>
        <v>11</v>
      </c>
      <c r="I672" s="264" t="s">
        <v>105</v>
      </c>
      <c r="J672" s="276" t="s">
        <v>90</v>
      </c>
      <c r="K672" s="276" t="s">
        <v>90</v>
      </c>
      <c r="L672" s="277">
        <v>0</v>
      </c>
      <c r="M672" s="252">
        <v>0</v>
      </c>
      <c r="N672" s="252">
        <v>0</v>
      </c>
      <c r="O672" s="252">
        <f t="shared" si="316"/>
        <v>0</v>
      </c>
      <c r="P672" s="252">
        <f t="shared" si="317"/>
        <v>0</v>
      </c>
      <c r="Q672" s="253">
        <f t="shared" si="318"/>
        <v>0</v>
      </c>
      <c r="R672" s="259"/>
    </row>
    <row r="673" spans="1:18" s="210" customFormat="1" ht="31.2" x14ac:dyDescent="0.3">
      <c r="A673" s="258">
        <f>IF(F673="","", COUNTA($F$17:F673))</f>
        <v>494</v>
      </c>
      <c r="B673" s="213"/>
      <c r="C673" s="213"/>
      <c r="D673" s="215"/>
      <c r="E673" s="261" t="s">
        <v>1000</v>
      </c>
      <c r="F673" s="262">
        <v>6</v>
      </c>
      <c r="G673" s="257">
        <v>0</v>
      </c>
      <c r="H673" s="265">
        <f t="shared" si="315"/>
        <v>6</v>
      </c>
      <c r="I673" s="264" t="s">
        <v>105</v>
      </c>
      <c r="J673" s="276" t="s">
        <v>90</v>
      </c>
      <c r="K673" s="276" t="s">
        <v>90</v>
      </c>
      <c r="L673" s="277">
        <v>0</v>
      </c>
      <c r="M673" s="252">
        <v>0</v>
      </c>
      <c r="N673" s="252">
        <v>0</v>
      </c>
      <c r="O673" s="252">
        <f t="shared" si="316"/>
        <v>0</v>
      </c>
      <c r="P673" s="252">
        <f t="shared" si="317"/>
        <v>0</v>
      </c>
      <c r="Q673" s="253">
        <f t="shared" si="318"/>
        <v>0</v>
      </c>
      <c r="R673" s="259"/>
    </row>
    <row r="674" spans="1:18" s="210" customFormat="1" ht="31.2" x14ac:dyDescent="0.3">
      <c r="A674" s="258">
        <f>IF(F674="","", COUNTA($F$17:F674))</f>
        <v>495</v>
      </c>
      <c r="B674" s="213"/>
      <c r="C674" s="213"/>
      <c r="D674" s="215"/>
      <c r="E674" s="261" t="s">
        <v>1001</v>
      </c>
      <c r="F674" s="262">
        <v>11</v>
      </c>
      <c r="G674" s="257">
        <v>0</v>
      </c>
      <c r="H674" s="265">
        <f t="shared" si="315"/>
        <v>11</v>
      </c>
      <c r="I674" s="264" t="s">
        <v>105</v>
      </c>
      <c r="J674" s="276" t="s">
        <v>90</v>
      </c>
      <c r="K674" s="276" t="s">
        <v>90</v>
      </c>
      <c r="L674" s="277">
        <v>0</v>
      </c>
      <c r="M674" s="252">
        <v>0</v>
      </c>
      <c r="N674" s="252">
        <v>0</v>
      </c>
      <c r="O674" s="252">
        <f t="shared" si="316"/>
        <v>0</v>
      </c>
      <c r="P674" s="252">
        <f t="shared" si="317"/>
        <v>0</v>
      </c>
      <c r="Q674" s="253">
        <f t="shared" si="318"/>
        <v>0</v>
      </c>
      <c r="R674" s="259"/>
    </row>
    <row r="675" spans="1:18" x14ac:dyDescent="0.3">
      <c r="A675" s="74" t="str">
        <f>IF(F675="","", COUNTA($F$17:F675))</f>
        <v/>
      </c>
      <c r="B675" s="37"/>
      <c r="C675" s="37"/>
      <c r="D675" s="38"/>
      <c r="E675" s="37"/>
      <c r="F675" s="10"/>
      <c r="G675" s="10"/>
      <c r="H675" s="11"/>
      <c r="I675" s="10"/>
      <c r="J675" s="10"/>
      <c r="K675" s="216"/>
      <c r="L675" s="10"/>
      <c r="M675" s="39"/>
      <c r="N675" s="39"/>
      <c r="O675" s="39"/>
      <c r="P675" s="39"/>
      <c r="Q675" s="39"/>
      <c r="R675" s="81"/>
    </row>
    <row r="676" spans="1:18" ht="17.399999999999999" x14ac:dyDescent="0.3">
      <c r="A676" s="74" t="str">
        <f>IF(F676="","", COUNTA($F$17:F676))</f>
        <v/>
      </c>
      <c r="B676" s="14"/>
      <c r="C676" s="14"/>
      <c r="D676" s="15"/>
      <c r="E676" s="329" t="s">
        <v>32</v>
      </c>
      <c r="F676" s="16"/>
      <c r="G676" s="16"/>
      <c r="H676" s="17"/>
      <c r="I676" s="16"/>
      <c r="J676" s="16"/>
      <c r="K676" s="329">
        <f>SUM(K652:K675)</f>
        <v>0</v>
      </c>
      <c r="L676" s="16"/>
      <c r="M676" s="95"/>
      <c r="N676" s="95"/>
      <c r="O676" s="330">
        <f>SUM(O652:O675)</f>
        <v>0</v>
      </c>
      <c r="P676" s="330">
        <f>SUM(P652:P675)</f>
        <v>0</v>
      </c>
      <c r="Q676" s="96"/>
      <c r="R676" s="330">
        <f>SUM(Q652:Q675)</f>
        <v>0</v>
      </c>
    </row>
    <row r="677" spans="1:18" x14ac:dyDescent="0.3">
      <c r="A677" s="74" t="str">
        <f>IF(F677="","", COUNTA($F$17:F677))</f>
        <v/>
      </c>
      <c r="B677" s="20"/>
      <c r="C677" s="20"/>
      <c r="D677" s="21"/>
      <c r="E677" s="22"/>
      <c r="F677" s="23"/>
      <c r="G677" s="23"/>
      <c r="H677" s="24"/>
      <c r="I677" s="23"/>
      <c r="J677" s="23"/>
      <c r="K677" s="255"/>
      <c r="L677" s="23"/>
      <c r="M677" s="25"/>
      <c r="N677" s="25"/>
      <c r="O677" s="25"/>
      <c r="P677" s="25"/>
      <c r="Q677" s="26"/>
      <c r="R677" s="79"/>
    </row>
    <row r="678" spans="1:18" ht="17.399999999999999" x14ac:dyDescent="0.3">
      <c r="A678" s="2" t="str">
        <f>IF(F678="","", COUNTA($F$17:F678))</f>
        <v/>
      </c>
      <c r="B678" s="2"/>
      <c r="C678" s="2"/>
      <c r="D678" s="3">
        <v>110000</v>
      </c>
      <c r="E678" s="4" t="s">
        <v>75</v>
      </c>
      <c r="F678" s="4"/>
      <c r="G678" s="4"/>
      <c r="H678" s="4"/>
      <c r="I678" s="5"/>
      <c r="J678" s="5"/>
      <c r="K678" s="251"/>
      <c r="L678" s="5"/>
      <c r="M678" s="5"/>
      <c r="N678" s="5"/>
      <c r="O678" s="5"/>
      <c r="P678" s="5"/>
      <c r="Q678" s="6"/>
      <c r="R678" s="73"/>
    </row>
    <row r="679" spans="1:18" x14ac:dyDescent="0.3">
      <c r="A679" s="74"/>
      <c r="B679" s="29"/>
      <c r="C679" s="29"/>
      <c r="D679" s="36"/>
      <c r="E679" s="268" t="s">
        <v>1006</v>
      </c>
      <c r="F679" s="254"/>
      <c r="G679" s="254"/>
      <c r="H679" s="266"/>
      <c r="I679" s="254"/>
      <c r="J679" s="254"/>
      <c r="K679" s="255"/>
      <c r="L679" s="254"/>
      <c r="M679" s="255"/>
      <c r="N679" s="255"/>
      <c r="O679" s="255"/>
      <c r="P679" s="255"/>
      <c r="Q679" s="256"/>
      <c r="R679" s="260"/>
    </row>
    <row r="680" spans="1:18" x14ac:dyDescent="0.3">
      <c r="A680" s="258">
        <f>IF(F680="","", COUNTA($F$17:F680))</f>
        <v>496</v>
      </c>
      <c r="B680" s="29"/>
      <c r="C680" s="29"/>
      <c r="D680" s="36"/>
      <c r="E680" s="261" t="s">
        <v>1002</v>
      </c>
      <c r="F680" s="262">
        <v>4</v>
      </c>
      <c r="G680" s="257">
        <v>0</v>
      </c>
      <c r="H680" s="265">
        <f t="shared" ref="H680:H684" si="319">F680+G680*F680</f>
        <v>4</v>
      </c>
      <c r="I680" s="264" t="s">
        <v>105</v>
      </c>
      <c r="J680" s="276" t="s">
        <v>90</v>
      </c>
      <c r="K680" s="276" t="s">
        <v>90</v>
      </c>
      <c r="L680" s="277">
        <v>0</v>
      </c>
      <c r="M680" s="252">
        <v>0</v>
      </c>
      <c r="N680" s="252">
        <v>0</v>
      </c>
      <c r="O680" s="252">
        <f t="shared" ref="O680:O684" si="320">H680*M680</f>
        <v>0</v>
      </c>
      <c r="P680" s="252">
        <f t="shared" ref="P680:P684" si="321">H680*N680</f>
        <v>0</v>
      </c>
      <c r="Q680" s="253">
        <f t="shared" ref="Q680:Q684" si="322">O680+P680</f>
        <v>0</v>
      </c>
      <c r="R680" s="259"/>
    </row>
    <row r="681" spans="1:18" x14ac:dyDescent="0.3">
      <c r="A681" s="258">
        <f>IF(F681="","", COUNTA($F$17:F681))</f>
        <v>497</v>
      </c>
      <c r="B681" s="29"/>
      <c r="C681" s="29"/>
      <c r="D681" s="36"/>
      <c r="E681" s="261" t="s">
        <v>1003</v>
      </c>
      <c r="F681" s="262">
        <v>4</v>
      </c>
      <c r="G681" s="257">
        <v>0</v>
      </c>
      <c r="H681" s="265">
        <f t="shared" si="319"/>
        <v>4</v>
      </c>
      <c r="I681" s="264" t="s">
        <v>105</v>
      </c>
      <c r="J681" s="276" t="s">
        <v>90</v>
      </c>
      <c r="K681" s="276" t="s">
        <v>90</v>
      </c>
      <c r="L681" s="277">
        <v>0</v>
      </c>
      <c r="M681" s="252">
        <v>0</v>
      </c>
      <c r="N681" s="252">
        <v>0</v>
      </c>
      <c r="O681" s="252">
        <f t="shared" si="320"/>
        <v>0</v>
      </c>
      <c r="P681" s="252">
        <f t="shared" si="321"/>
        <v>0</v>
      </c>
      <c r="Q681" s="253">
        <f t="shared" si="322"/>
        <v>0</v>
      </c>
      <c r="R681" s="259"/>
    </row>
    <row r="682" spans="1:18" x14ac:dyDescent="0.3">
      <c r="A682" s="258">
        <f>IF(F682="","", COUNTA($F$17:F682))</f>
        <v>498</v>
      </c>
      <c r="B682" s="29"/>
      <c r="C682" s="29"/>
      <c r="D682" s="36"/>
      <c r="E682" s="261" t="s">
        <v>1004</v>
      </c>
      <c r="F682" s="262">
        <v>4</v>
      </c>
      <c r="G682" s="257">
        <v>0</v>
      </c>
      <c r="H682" s="265">
        <f t="shared" si="319"/>
        <v>4</v>
      </c>
      <c r="I682" s="264" t="s">
        <v>105</v>
      </c>
      <c r="J682" s="276" t="s">
        <v>90</v>
      </c>
      <c r="K682" s="276" t="s">
        <v>90</v>
      </c>
      <c r="L682" s="277">
        <v>0</v>
      </c>
      <c r="M682" s="252">
        <v>0</v>
      </c>
      <c r="N682" s="252">
        <v>0</v>
      </c>
      <c r="O682" s="252">
        <f t="shared" si="320"/>
        <v>0</v>
      </c>
      <c r="P682" s="252">
        <f t="shared" si="321"/>
        <v>0</v>
      </c>
      <c r="Q682" s="253">
        <f t="shared" si="322"/>
        <v>0</v>
      </c>
      <c r="R682" s="259"/>
    </row>
    <row r="683" spans="1:18" x14ac:dyDescent="0.3">
      <c r="A683" s="258">
        <f>IF(F683="","", COUNTA($F$17:F683))</f>
        <v>499</v>
      </c>
      <c r="B683" s="29"/>
      <c r="C683" s="29"/>
      <c r="D683" s="36"/>
      <c r="E683" s="261" t="s">
        <v>1005</v>
      </c>
      <c r="F683" s="262">
        <v>4</v>
      </c>
      <c r="G683" s="257">
        <v>0</v>
      </c>
      <c r="H683" s="265">
        <f t="shared" si="319"/>
        <v>4</v>
      </c>
      <c r="I683" s="264" t="s">
        <v>105</v>
      </c>
      <c r="J683" s="276" t="s">
        <v>90</v>
      </c>
      <c r="K683" s="276" t="s">
        <v>90</v>
      </c>
      <c r="L683" s="277">
        <v>0</v>
      </c>
      <c r="M683" s="252">
        <v>0</v>
      </c>
      <c r="N683" s="252">
        <v>0</v>
      </c>
      <c r="O683" s="252">
        <f t="shared" si="320"/>
        <v>0</v>
      </c>
      <c r="P683" s="252">
        <f t="shared" si="321"/>
        <v>0</v>
      </c>
      <c r="Q683" s="253">
        <f t="shared" si="322"/>
        <v>0</v>
      </c>
      <c r="R683" s="259"/>
    </row>
    <row r="684" spans="1:18" x14ac:dyDescent="0.3">
      <c r="A684" s="258">
        <f>IF(F684="","", COUNTA($F$17:F684))</f>
        <v>500</v>
      </c>
      <c r="B684" s="29"/>
      <c r="C684" s="29"/>
      <c r="D684" s="36"/>
      <c r="E684" s="280" t="s">
        <v>1007</v>
      </c>
      <c r="F684" s="262">
        <v>4</v>
      </c>
      <c r="G684" s="257">
        <v>0</v>
      </c>
      <c r="H684" s="265">
        <f t="shared" si="319"/>
        <v>4</v>
      </c>
      <c r="I684" s="264" t="s">
        <v>105</v>
      </c>
      <c r="J684" s="276" t="s">
        <v>90</v>
      </c>
      <c r="K684" s="276" t="s">
        <v>90</v>
      </c>
      <c r="L684" s="277">
        <v>0</v>
      </c>
      <c r="M684" s="252">
        <v>0</v>
      </c>
      <c r="N684" s="252">
        <v>0</v>
      </c>
      <c r="O684" s="252">
        <f t="shared" si="320"/>
        <v>0</v>
      </c>
      <c r="P684" s="252">
        <f t="shared" si="321"/>
        <v>0</v>
      </c>
      <c r="Q684" s="253">
        <f t="shared" si="322"/>
        <v>0</v>
      </c>
      <c r="R684" s="259"/>
    </row>
    <row r="685" spans="1:18" x14ac:dyDescent="0.3">
      <c r="A685" s="74"/>
      <c r="B685" s="29"/>
      <c r="C685" s="29"/>
      <c r="D685" s="36"/>
      <c r="E685" s="89"/>
      <c r="F685" s="85"/>
      <c r="G685" s="86"/>
      <c r="H685" s="11"/>
      <c r="I685" s="87"/>
      <c r="J685" s="87"/>
      <c r="K685" s="252"/>
      <c r="L685" s="87"/>
      <c r="M685" s="12"/>
      <c r="N685" s="12"/>
      <c r="O685" s="12"/>
      <c r="P685" s="12"/>
      <c r="Q685" s="13"/>
      <c r="R685" s="75"/>
    </row>
    <row r="686" spans="1:18" ht="17.399999999999999" x14ac:dyDescent="0.3">
      <c r="A686" s="74" t="str">
        <f>IF(F686="","", COUNTA($F$17:F686))</f>
        <v/>
      </c>
      <c r="B686" s="14"/>
      <c r="C686" s="14"/>
      <c r="D686" s="15"/>
      <c r="E686" s="329" t="s">
        <v>1152</v>
      </c>
      <c r="F686" s="16"/>
      <c r="G686" s="16"/>
      <c r="H686" s="17"/>
      <c r="I686" s="16"/>
      <c r="J686" s="16"/>
      <c r="K686" s="329">
        <f>SUM(K678:K685)</f>
        <v>0</v>
      </c>
      <c r="L686" s="16"/>
      <c r="M686" s="95"/>
      <c r="N686" s="95"/>
      <c r="O686" s="330">
        <f>SUM(O678:O685)</f>
        <v>0</v>
      </c>
      <c r="P686" s="330">
        <f>SUM(P678:P685)</f>
        <v>0</v>
      </c>
      <c r="Q686" s="96"/>
      <c r="R686" s="330">
        <f>SUM(Q678:Q685)</f>
        <v>0</v>
      </c>
    </row>
    <row r="687" spans="1:18" x14ac:dyDescent="0.3">
      <c r="A687" s="90"/>
      <c r="B687" s="20"/>
      <c r="C687" s="20"/>
      <c r="D687" s="21"/>
      <c r="E687" s="22"/>
      <c r="F687" s="23"/>
      <c r="G687" s="23"/>
      <c r="H687" s="24"/>
      <c r="I687" s="23"/>
      <c r="J687" s="23"/>
      <c r="K687" s="255"/>
      <c r="L687" s="23"/>
      <c r="M687" s="25"/>
      <c r="N687" s="25"/>
      <c r="O687" s="25"/>
      <c r="P687" s="25"/>
      <c r="Q687" s="26"/>
      <c r="R687" s="79"/>
    </row>
    <row r="688" spans="1:18" s="296" customFormat="1" ht="17.399999999999999" x14ac:dyDescent="0.3">
      <c r="A688" s="320" t="str">
        <f>IF(F688="","", COUNTA($F$17:F688))</f>
        <v/>
      </c>
      <c r="B688" s="320"/>
      <c r="C688" s="320"/>
      <c r="D688" s="297">
        <v>120000</v>
      </c>
      <c r="E688" s="298" t="s">
        <v>1299</v>
      </c>
      <c r="F688" s="298"/>
      <c r="G688" s="298"/>
      <c r="H688" s="298"/>
      <c r="I688" s="299"/>
      <c r="J688" s="299"/>
      <c r="K688" s="299"/>
      <c r="L688" s="299"/>
      <c r="M688" s="299"/>
      <c r="N688" s="299"/>
      <c r="O688" s="299"/>
      <c r="P688" s="299"/>
      <c r="Q688" s="300"/>
      <c r="R688" s="314"/>
    </row>
    <row r="689" spans="1:18" s="296" customFormat="1" x14ac:dyDescent="0.3">
      <c r="A689" s="315"/>
      <c r="B689" s="231"/>
      <c r="C689" s="231"/>
      <c r="D689" s="233"/>
      <c r="E689" s="327" t="s">
        <v>1006</v>
      </c>
      <c r="F689" s="310"/>
      <c r="G689" s="310"/>
      <c r="H689" s="325"/>
      <c r="I689" s="310"/>
      <c r="J689" s="310"/>
      <c r="K689" s="311"/>
      <c r="L689" s="310"/>
      <c r="M689" s="311"/>
      <c r="N689" s="311"/>
      <c r="O689" s="311"/>
      <c r="P689" s="311"/>
      <c r="Q689" s="312"/>
      <c r="R689" s="317"/>
    </row>
    <row r="690" spans="1:18" s="296" customFormat="1" x14ac:dyDescent="0.3">
      <c r="A690" s="315">
        <f>IF(F690="","", COUNTA($F$17:F690))</f>
        <v>501</v>
      </c>
      <c r="B690" s="231"/>
      <c r="C690" s="231"/>
      <c r="D690" s="233"/>
      <c r="E690" s="318" t="s">
        <v>1300</v>
      </c>
      <c r="F690" s="319">
        <v>172</v>
      </c>
      <c r="G690" s="313">
        <v>0.1</v>
      </c>
      <c r="H690" s="323">
        <f t="shared" ref="H690:H691" si="323">F690+G690*F690</f>
        <v>189.2</v>
      </c>
      <c r="I690" s="322" t="s">
        <v>113</v>
      </c>
      <c r="J690" s="276" t="s">
        <v>90</v>
      </c>
      <c r="K690" s="276" t="s">
        <v>90</v>
      </c>
      <c r="L690" s="277">
        <v>0</v>
      </c>
      <c r="M690" s="301">
        <v>0</v>
      </c>
      <c r="N690" s="301">
        <v>0</v>
      </c>
      <c r="O690" s="301">
        <f t="shared" ref="O690:O691" si="324">H690*M690</f>
        <v>0</v>
      </c>
      <c r="P690" s="301">
        <f t="shared" ref="P690:P691" si="325">H690*N690</f>
        <v>0</v>
      </c>
      <c r="Q690" s="302">
        <f t="shared" ref="Q690:Q691" si="326">O690+P690</f>
        <v>0</v>
      </c>
      <c r="R690" s="316"/>
    </row>
    <row r="691" spans="1:18" s="296" customFormat="1" x14ac:dyDescent="0.3">
      <c r="A691" s="315">
        <f>IF(F691="","", COUNTA($F$17:F691))</f>
        <v>502</v>
      </c>
      <c r="B691" s="231"/>
      <c r="C691" s="231"/>
      <c r="D691" s="233"/>
      <c r="E691" s="318" t="s">
        <v>1301</v>
      </c>
      <c r="F691" s="319">
        <v>48</v>
      </c>
      <c r="G691" s="313">
        <v>0.1</v>
      </c>
      <c r="H691" s="323">
        <f t="shared" si="323"/>
        <v>52.8</v>
      </c>
      <c r="I691" s="322" t="s">
        <v>438</v>
      </c>
      <c r="J691" s="276" t="s">
        <v>90</v>
      </c>
      <c r="K691" s="276" t="s">
        <v>90</v>
      </c>
      <c r="L691" s="277">
        <v>0</v>
      </c>
      <c r="M691" s="301">
        <v>0</v>
      </c>
      <c r="N691" s="301">
        <v>0</v>
      </c>
      <c r="O691" s="301">
        <f t="shared" si="324"/>
        <v>0</v>
      </c>
      <c r="P691" s="301">
        <f t="shared" si="325"/>
        <v>0</v>
      </c>
      <c r="Q691" s="302">
        <f t="shared" si="326"/>
        <v>0</v>
      </c>
      <c r="R691" s="316"/>
    </row>
    <row r="692" spans="1:18" s="296" customFormat="1" x14ac:dyDescent="0.3">
      <c r="A692" s="315"/>
      <c r="B692" s="231"/>
      <c r="C692" s="231"/>
      <c r="D692" s="233"/>
      <c r="E692" s="242"/>
      <c r="F692" s="85"/>
      <c r="G692" s="86"/>
      <c r="H692" s="323"/>
      <c r="I692" s="87"/>
      <c r="J692" s="87"/>
      <c r="K692" s="301"/>
      <c r="L692" s="87"/>
      <c r="M692" s="301"/>
      <c r="N692" s="301"/>
      <c r="O692" s="301"/>
      <c r="P692" s="301"/>
      <c r="Q692" s="302"/>
      <c r="R692" s="316"/>
    </row>
    <row r="693" spans="1:18" s="296" customFormat="1" ht="17.399999999999999" x14ac:dyDescent="0.3">
      <c r="A693" s="315" t="str">
        <f>IF(F693="","", COUNTA($F$17:F693))</f>
        <v/>
      </c>
      <c r="B693" s="303"/>
      <c r="C693" s="303"/>
      <c r="D693" s="304"/>
      <c r="E693" s="329" t="s">
        <v>1302</v>
      </c>
      <c r="F693" s="305"/>
      <c r="G693" s="305"/>
      <c r="H693" s="324"/>
      <c r="I693" s="305"/>
      <c r="J693" s="305"/>
      <c r="K693" s="329">
        <f>SUM(K688:K692)</f>
        <v>0</v>
      </c>
      <c r="L693" s="305"/>
      <c r="M693" s="306"/>
      <c r="N693" s="306"/>
      <c r="O693" s="330">
        <f>SUM(O688:O692)</f>
        <v>0</v>
      </c>
      <c r="P693" s="330">
        <f>SUM(P688:P692)</f>
        <v>0</v>
      </c>
      <c r="Q693" s="307"/>
      <c r="R693" s="330">
        <f>SUM(Q688:Q692)</f>
        <v>0</v>
      </c>
    </row>
    <row r="694" spans="1:18" s="296" customFormat="1" x14ac:dyDescent="0.3">
      <c r="A694" s="90"/>
      <c r="B694" s="308"/>
      <c r="C694" s="308"/>
      <c r="D694" s="309"/>
      <c r="E694" s="230"/>
      <c r="F694" s="310"/>
      <c r="G694" s="310"/>
      <c r="H694" s="325"/>
      <c r="I694" s="310"/>
      <c r="J694" s="310"/>
      <c r="K694" s="311"/>
      <c r="L694" s="310"/>
      <c r="M694" s="311"/>
      <c r="N694" s="311"/>
      <c r="O694" s="311"/>
      <c r="P694" s="311"/>
      <c r="Q694" s="312"/>
      <c r="R694" s="317"/>
    </row>
    <row r="695" spans="1:18" s="296" customFormat="1" ht="17.399999999999999" x14ac:dyDescent="0.3">
      <c r="A695" s="320" t="str">
        <f>IF(F695="","", COUNTA($F$17:F695))</f>
        <v/>
      </c>
      <c r="B695" s="320"/>
      <c r="C695" s="320"/>
      <c r="D695" s="297">
        <v>140000</v>
      </c>
      <c r="E695" s="298" t="s">
        <v>1304</v>
      </c>
      <c r="F695" s="298"/>
      <c r="G695" s="298"/>
      <c r="H695" s="298"/>
      <c r="I695" s="299"/>
      <c r="J695" s="299"/>
      <c r="K695" s="299"/>
      <c r="L695" s="299"/>
      <c r="M695" s="299"/>
      <c r="N695" s="299"/>
      <c r="O695" s="299"/>
      <c r="P695" s="299"/>
      <c r="Q695" s="300"/>
      <c r="R695" s="314"/>
    </row>
    <row r="696" spans="1:18" s="296" customFormat="1" x14ac:dyDescent="0.3">
      <c r="A696" s="315"/>
      <c r="B696" s="231"/>
      <c r="C696" s="231"/>
      <c r="D696" s="233"/>
      <c r="E696" s="327" t="s">
        <v>1313</v>
      </c>
      <c r="F696" s="310"/>
      <c r="G696" s="310"/>
      <c r="H696" s="325"/>
      <c r="I696" s="310"/>
      <c r="J696" s="310"/>
      <c r="K696" s="311"/>
      <c r="L696" s="310"/>
      <c r="M696" s="311"/>
      <c r="N696" s="311"/>
      <c r="O696" s="311"/>
      <c r="P696" s="311"/>
      <c r="Q696" s="312"/>
      <c r="R696" s="317"/>
    </row>
    <row r="697" spans="1:18" s="296" customFormat="1" ht="31.2" x14ac:dyDescent="0.3">
      <c r="A697" s="315">
        <f>IF(F697="","", COUNTA($F$17:F697))</f>
        <v>503</v>
      </c>
      <c r="B697" s="231"/>
      <c r="C697" s="231"/>
      <c r="D697" s="233"/>
      <c r="E697" s="318" t="s">
        <v>1314</v>
      </c>
      <c r="F697" s="319">
        <v>1</v>
      </c>
      <c r="G697" s="313">
        <v>0</v>
      </c>
      <c r="H697" s="323">
        <f t="shared" ref="H697" si="327">F697+G697*F697</f>
        <v>1</v>
      </c>
      <c r="I697" s="322" t="s">
        <v>105</v>
      </c>
      <c r="J697" s="276" t="s">
        <v>90</v>
      </c>
      <c r="K697" s="276" t="s">
        <v>90</v>
      </c>
      <c r="L697" s="277">
        <v>0</v>
      </c>
      <c r="M697" s="301">
        <v>0</v>
      </c>
      <c r="N697" s="301">
        <v>0</v>
      </c>
      <c r="O697" s="301">
        <f t="shared" ref="O697" si="328">H697*M697</f>
        <v>0</v>
      </c>
      <c r="P697" s="301">
        <f t="shared" ref="P697" si="329">H697*N697</f>
        <v>0</v>
      </c>
      <c r="Q697" s="302">
        <f t="shared" ref="Q697" si="330">O697+P697</f>
        <v>0</v>
      </c>
      <c r="R697" s="316"/>
    </row>
    <row r="698" spans="1:18" s="296" customFormat="1" x14ac:dyDescent="0.3">
      <c r="A698" s="315"/>
      <c r="B698" s="231"/>
      <c r="C698" s="231"/>
      <c r="D698" s="233"/>
      <c r="E698" s="242"/>
      <c r="F698" s="85"/>
      <c r="G698" s="86"/>
      <c r="H698" s="323"/>
      <c r="I698" s="87"/>
      <c r="J698" s="87"/>
      <c r="K698" s="301"/>
      <c r="L698" s="87"/>
      <c r="M698" s="301"/>
      <c r="N698" s="301"/>
      <c r="O698" s="301"/>
      <c r="P698" s="301"/>
      <c r="Q698" s="302"/>
      <c r="R698" s="316"/>
    </row>
    <row r="699" spans="1:18" s="296" customFormat="1" ht="17.399999999999999" x14ac:dyDescent="0.3">
      <c r="A699" s="315" t="str">
        <f>IF(F699="","", COUNTA($F$17:F699))</f>
        <v/>
      </c>
      <c r="B699" s="303"/>
      <c r="C699" s="303"/>
      <c r="D699" s="304"/>
      <c r="E699" s="329" t="s">
        <v>1303</v>
      </c>
      <c r="F699" s="305"/>
      <c r="G699" s="305"/>
      <c r="H699" s="324"/>
      <c r="I699" s="305"/>
      <c r="J699" s="305"/>
      <c r="K699" s="329">
        <f>SUM(K695:K698)</f>
        <v>0</v>
      </c>
      <c r="L699" s="305"/>
      <c r="M699" s="306"/>
      <c r="N699" s="306"/>
      <c r="O699" s="330">
        <f>SUM(O695:O698)</f>
        <v>0</v>
      </c>
      <c r="P699" s="330">
        <f>SUM(P695:P698)</f>
        <v>0</v>
      </c>
      <c r="Q699" s="307"/>
      <c r="R699" s="330">
        <f>SUM(Q695:Q698)</f>
        <v>0</v>
      </c>
    </row>
    <row r="700" spans="1:18" s="296" customFormat="1" x14ac:dyDescent="0.3">
      <c r="A700" s="90"/>
      <c r="B700" s="308"/>
      <c r="C700" s="308"/>
      <c r="D700" s="309"/>
      <c r="E700" s="230"/>
      <c r="F700" s="310"/>
      <c r="G700" s="310"/>
      <c r="H700" s="325"/>
      <c r="I700" s="310"/>
      <c r="J700" s="310"/>
      <c r="K700" s="311"/>
      <c r="L700" s="310"/>
      <c r="M700" s="311"/>
      <c r="N700" s="311"/>
      <c r="O700" s="311"/>
      <c r="P700" s="311"/>
      <c r="Q700" s="312"/>
      <c r="R700" s="317"/>
    </row>
    <row r="701" spans="1:18" s="157" customFormat="1" ht="17.399999999999999" x14ac:dyDescent="0.3">
      <c r="A701" s="158" t="str">
        <f>IF(F701="","", COUNTA($F$17:F701))</f>
        <v/>
      </c>
      <c r="B701" s="158"/>
      <c r="C701" s="158"/>
      <c r="D701" s="159">
        <v>2100000</v>
      </c>
      <c r="E701" s="160" t="s">
        <v>436</v>
      </c>
      <c r="F701" s="160"/>
      <c r="G701" s="160"/>
      <c r="H701" s="160"/>
      <c r="I701" s="161"/>
      <c r="J701" s="161"/>
      <c r="K701" s="251"/>
      <c r="L701" s="161"/>
      <c r="M701" s="161"/>
      <c r="N701" s="161"/>
      <c r="O701" s="161"/>
      <c r="P701" s="161"/>
      <c r="Q701" s="162"/>
      <c r="R701" s="180"/>
    </row>
    <row r="702" spans="1:18" s="188" customFormat="1" x14ac:dyDescent="0.3">
      <c r="A702" s="189"/>
      <c r="B702" s="179"/>
      <c r="C702" s="179"/>
      <c r="D702" s="151"/>
      <c r="E702" s="268" t="s">
        <v>474</v>
      </c>
      <c r="F702" s="254"/>
      <c r="G702" s="254"/>
      <c r="H702" s="266"/>
      <c r="I702" s="254"/>
      <c r="J702" s="254"/>
      <c r="K702" s="255"/>
      <c r="L702" s="254"/>
      <c r="M702" s="255"/>
      <c r="N702" s="255"/>
      <c r="O702" s="255"/>
      <c r="P702" s="255"/>
      <c r="Q702" s="256"/>
      <c r="R702" s="260"/>
    </row>
    <row r="703" spans="1:18" s="157" customFormat="1" ht="46.8" x14ac:dyDescent="0.3">
      <c r="A703" s="258">
        <f>IF(F703="","", COUNTA($F$17:F703))</f>
        <v>504</v>
      </c>
      <c r="B703" s="179"/>
      <c r="C703" s="179"/>
      <c r="D703" s="151"/>
      <c r="E703" s="261" t="s">
        <v>472</v>
      </c>
      <c r="F703" s="262">
        <v>1</v>
      </c>
      <c r="G703" s="257">
        <v>0</v>
      </c>
      <c r="H703" s="265">
        <f>F703+G703*F703</f>
        <v>1</v>
      </c>
      <c r="I703" s="264" t="s">
        <v>105</v>
      </c>
      <c r="J703" s="276" t="s">
        <v>90</v>
      </c>
      <c r="K703" s="276" t="s">
        <v>90</v>
      </c>
      <c r="L703" s="277">
        <v>0</v>
      </c>
      <c r="M703" s="252">
        <v>0</v>
      </c>
      <c r="N703" s="252">
        <v>0</v>
      </c>
      <c r="O703" s="252">
        <f>H703*M703</f>
        <v>0</v>
      </c>
      <c r="P703" s="252">
        <f>H703*N703</f>
        <v>0</v>
      </c>
      <c r="Q703" s="253">
        <f>O703+P703</f>
        <v>0</v>
      </c>
      <c r="R703" s="259"/>
    </row>
    <row r="704" spans="1:18" s="188" customFormat="1" x14ac:dyDescent="0.3">
      <c r="A704" s="189"/>
      <c r="B704" s="179"/>
      <c r="C704" s="179"/>
      <c r="D704" s="151"/>
      <c r="E704" s="268" t="s">
        <v>475</v>
      </c>
      <c r="F704" s="254"/>
      <c r="G704" s="254"/>
      <c r="H704" s="266"/>
      <c r="I704" s="254"/>
      <c r="J704" s="254"/>
      <c r="K704" s="255"/>
      <c r="L704" s="254"/>
      <c r="M704" s="255"/>
      <c r="N704" s="255"/>
      <c r="O704" s="255"/>
      <c r="P704" s="255"/>
      <c r="Q704" s="256"/>
      <c r="R704" s="260"/>
    </row>
    <row r="705" spans="1:18" s="157" customFormat="1" ht="46.8" x14ac:dyDescent="0.3">
      <c r="A705" s="258">
        <f>IF(F705="","", COUNTA($F$17:F705))</f>
        <v>505</v>
      </c>
      <c r="B705" s="179"/>
      <c r="C705" s="179"/>
      <c r="D705" s="151"/>
      <c r="E705" s="261" t="s">
        <v>473</v>
      </c>
      <c r="F705" s="262">
        <v>1</v>
      </c>
      <c r="G705" s="257">
        <v>0</v>
      </c>
      <c r="H705" s="265">
        <f>F705+G705*F705</f>
        <v>1</v>
      </c>
      <c r="I705" s="264" t="s">
        <v>105</v>
      </c>
      <c r="J705" s="276" t="s">
        <v>90</v>
      </c>
      <c r="K705" s="276" t="s">
        <v>90</v>
      </c>
      <c r="L705" s="277">
        <v>0</v>
      </c>
      <c r="M705" s="252">
        <v>0</v>
      </c>
      <c r="N705" s="252">
        <v>0</v>
      </c>
      <c r="O705" s="252">
        <f>H705*M705</f>
        <v>0</v>
      </c>
      <c r="P705" s="252">
        <f>H705*N705</f>
        <v>0</v>
      </c>
      <c r="Q705" s="253">
        <f>O705+P705</f>
        <v>0</v>
      </c>
      <c r="R705" s="259"/>
    </row>
    <row r="706" spans="1:18" s="157" customFormat="1" x14ac:dyDescent="0.3">
      <c r="A706" s="181"/>
      <c r="B706" s="179"/>
      <c r="C706" s="179"/>
      <c r="D706" s="151"/>
      <c r="E706" s="268" t="s">
        <v>478</v>
      </c>
      <c r="F706" s="254"/>
      <c r="G706" s="254"/>
      <c r="H706" s="266"/>
      <c r="I706" s="254"/>
      <c r="J706" s="254"/>
      <c r="K706" s="255"/>
      <c r="L706" s="254"/>
      <c r="M706" s="255"/>
      <c r="N706" s="255"/>
      <c r="O706" s="255"/>
      <c r="P706" s="255"/>
      <c r="Q706" s="256"/>
      <c r="R706" s="260"/>
    </row>
    <row r="707" spans="1:18" s="157" customFormat="1" ht="46.8" x14ac:dyDescent="0.3">
      <c r="A707" s="258">
        <f>IF(F707="","", COUNTA($F$17:F707))</f>
        <v>506</v>
      </c>
      <c r="B707" s="179"/>
      <c r="C707" s="179"/>
      <c r="D707" s="151"/>
      <c r="E707" s="261" t="s">
        <v>462</v>
      </c>
      <c r="F707" s="262">
        <v>238</v>
      </c>
      <c r="G707" s="257">
        <v>0</v>
      </c>
      <c r="H707" s="265">
        <f t="shared" ref="H707:H711" si="331">F707+G707*F707</f>
        <v>238</v>
      </c>
      <c r="I707" s="264" t="s">
        <v>105</v>
      </c>
      <c r="J707" s="276" t="s">
        <v>90</v>
      </c>
      <c r="K707" s="276" t="s">
        <v>90</v>
      </c>
      <c r="L707" s="277">
        <v>0</v>
      </c>
      <c r="M707" s="252">
        <v>0</v>
      </c>
      <c r="N707" s="252">
        <v>0</v>
      </c>
      <c r="O707" s="252">
        <f t="shared" ref="O707:O711" si="332">H707*M707</f>
        <v>0</v>
      </c>
      <c r="P707" s="252">
        <f t="shared" ref="P707:P711" si="333">H707*N707</f>
        <v>0</v>
      </c>
      <c r="Q707" s="253">
        <f t="shared" ref="Q707:Q711" si="334">O707+P707</f>
        <v>0</v>
      </c>
      <c r="R707" s="259"/>
    </row>
    <row r="708" spans="1:18" s="157" customFormat="1" ht="46.8" x14ac:dyDescent="0.3">
      <c r="A708" s="258">
        <f>IF(F708="","", COUNTA($F$17:F708))</f>
        <v>507</v>
      </c>
      <c r="B708" s="179"/>
      <c r="C708" s="179"/>
      <c r="D708" s="151"/>
      <c r="E708" s="261" t="s">
        <v>463</v>
      </c>
      <c r="F708" s="262">
        <v>441</v>
      </c>
      <c r="G708" s="257">
        <v>0</v>
      </c>
      <c r="H708" s="265">
        <f t="shared" si="331"/>
        <v>441</v>
      </c>
      <c r="I708" s="264" t="s">
        <v>105</v>
      </c>
      <c r="J708" s="276" t="s">
        <v>90</v>
      </c>
      <c r="K708" s="276" t="s">
        <v>90</v>
      </c>
      <c r="L708" s="277">
        <v>0</v>
      </c>
      <c r="M708" s="252">
        <v>0</v>
      </c>
      <c r="N708" s="252">
        <v>0</v>
      </c>
      <c r="O708" s="252">
        <f t="shared" si="332"/>
        <v>0</v>
      </c>
      <c r="P708" s="252">
        <f t="shared" si="333"/>
        <v>0</v>
      </c>
      <c r="Q708" s="253">
        <f t="shared" si="334"/>
        <v>0</v>
      </c>
      <c r="R708" s="259"/>
    </row>
    <row r="709" spans="1:18" s="157" customFormat="1" ht="46.8" x14ac:dyDescent="0.3">
      <c r="A709" s="258">
        <f>IF(F709="","", COUNTA($F$17:F709))</f>
        <v>508</v>
      </c>
      <c r="B709" s="179"/>
      <c r="C709" s="179"/>
      <c r="D709" s="151"/>
      <c r="E709" s="261" t="s">
        <v>464</v>
      </c>
      <c r="F709" s="262">
        <v>7</v>
      </c>
      <c r="G709" s="257">
        <v>0</v>
      </c>
      <c r="H709" s="265">
        <f t="shared" si="331"/>
        <v>7</v>
      </c>
      <c r="I709" s="264" t="s">
        <v>105</v>
      </c>
      <c r="J709" s="276" t="s">
        <v>90</v>
      </c>
      <c r="K709" s="276" t="s">
        <v>90</v>
      </c>
      <c r="L709" s="277">
        <v>0</v>
      </c>
      <c r="M709" s="252">
        <v>0</v>
      </c>
      <c r="N709" s="252">
        <v>0</v>
      </c>
      <c r="O709" s="252">
        <f t="shared" si="332"/>
        <v>0</v>
      </c>
      <c r="P709" s="252">
        <f t="shared" si="333"/>
        <v>0</v>
      </c>
      <c r="Q709" s="253">
        <f t="shared" si="334"/>
        <v>0</v>
      </c>
      <c r="R709" s="259"/>
    </row>
    <row r="710" spans="1:18" s="157" customFormat="1" ht="46.8" x14ac:dyDescent="0.3">
      <c r="A710" s="258">
        <f>IF(F710="","", COUNTA($F$17:F710))</f>
        <v>509</v>
      </c>
      <c r="B710" s="179"/>
      <c r="C710" s="179"/>
      <c r="D710" s="151"/>
      <c r="E710" s="261" t="s">
        <v>465</v>
      </c>
      <c r="F710" s="262">
        <v>8</v>
      </c>
      <c r="G710" s="257">
        <v>0</v>
      </c>
      <c r="H710" s="265">
        <f t="shared" si="331"/>
        <v>8</v>
      </c>
      <c r="I710" s="264" t="s">
        <v>105</v>
      </c>
      <c r="J710" s="276" t="s">
        <v>90</v>
      </c>
      <c r="K710" s="276" t="s">
        <v>90</v>
      </c>
      <c r="L710" s="277">
        <v>0</v>
      </c>
      <c r="M710" s="252">
        <v>0</v>
      </c>
      <c r="N710" s="252">
        <v>0</v>
      </c>
      <c r="O710" s="252">
        <f t="shared" si="332"/>
        <v>0</v>
      </c>
      <c r="P710" s="252">
        <f t="shared" si="333"/>
        <v>0</v>
      </c>
      <c r="Q710" s="253">
        <f t="shared" si="334"/>
        <v>0</v>
      </c>
      <c r="R710" s="259"/>
    </row>
    <row r="711" spans="1:18" s="157" customFormat="1" ht="46.8" x14ac:dyDescent="0.3">
      <c r="A711" s="258">
        <f>IF(F711="","", COUNTA($F$17:F711))</f>
        <v>510</v>
      </c>
      <c r="B711" s="179"/>
      <c r="C711" s="179"/>
      <c r="D711" s="151"/>
      <c r="E711" s="261" t="s">
        <v>466</v>
      </c>
      <c r="F711" s="262">
        <v>13</v>
      </c>
      <c r="G711" s="257">
        <v>0</v>
      </c>
      <c r="H711" s="265">
        <f t="shared" si="331"/>
        <v>13</v>
      </c>
      <c r="I711" s="264" t="s">
        <v>105</v>
      </c>
      <c r="J711" s="276" t="s">
        <v>90</v>
      </c>
      <c r="K711" s="276" t="s">
        <v>90</v>
      </c>
      <c r="L711" s="277">
        <v>0</v>
      </c>
      <c r="M711" s="252">
        <v>0</v>
      </c>
      <c r="N711" s="252">
        <v>0</v>
      </c>
      <c r="O711" s="252">
        <f t="shared" si="332"/>
        <v>0</v>
      </c>
      <c r="P711" s="252">
        <f t="shared" si="333"/>
        <v>0</v>
      </c>
      <c r="Q711" s="253">
        <f t="shared" si="334"/>
        <v>0</v>
      </c>
      <c r="R711" s="259"/>
    </row>
    <row r="712" spans="1:18" s="188" customFormat="1" x14ac:dyDescent="0.3">
      <c r="A712" s="189"/>
      <c r="B712" s="179"/>
      <c r="C712" s="179"/>
      <c r="D712" s="151"/>
      <c r="E712" s="268" t="s">
        <v>479</v>
      </c>
      <c r="F712" s="254"/>
      <c r="G712" s="254"/>
      <c r="H712" s="266"/>
      <c r="I712" s="254"/>
      <c r="J712" s="254"/>
      <c r="K712" s="255"/>
      <c r="L712" s="254"/>
      <c r="M712" s="255"/>
      <c r="N712" s="255"/>
      <c r="O712" s="255"/>
      <c r="P712" s="255"/>
      <c r="Q712" s="256"/>
      <c r="R712" s="260"/>
    </row>
    <row r="713" spans="1:18" s="157" customFormat="1" x14ac:dyDescent="0.3">
      <c r="A713" s="258">
        <f>IF(F713="","", COUNTA($F$17:F713))</f>
        <v>511</v>
      </c>
      <c r="B713" s="179"/>
      <c r="C713" s="179"/>
      <c r="D713" s="151"/>
      <c r="E713" s="267" t="s">
        <v>467</v>
      </c>
      <c r="F713" s="262">
        <v>10</v>
      </c>
      <c r="G713" s="257">
        <v>0</v>
      </c>
      <c r="H713" s="265">
        <f t="shared" ref="H713:H717" si="335">F713+G713*F713</f>
        <v>10</v>
      </c>
      <c r="I713" s="264" t="s">
        <v>105</v>
      </c>
      <c r="J713" s="276" t="s">
        <v>90</v>
      </c>
      <c r="K713" s="276" t="s">
        <v>90</v>
      </c>
      <c r="L713" s="277">
        <v>0</v>
      </c>
      <c r="M713" s="252">
        <v>0</v>
      </c>
      <c r="N713" s="252">
        <v>0</v>
      </c>
      <c r="O713" s="252">
        <f t="shared" ref="O713:O717" si="336">H713*M713</f>
        <v>0</v>
      </c>
      <c r="P713" s="252">
        <f t="shared" ref="P713:P717" si="337">H713*N713</f>
        <v>0</v>
      </c>
      <c r="Q713" s="253">
        <f t="shared" ref="Q713:Q717" si="338">O713+P713</f>
        <v>0</v>
      </c>
      <c r="R713" s="259"/>
    </row>
    <row r="714" spans="1:18" s="157" customFormat="1" x14ac:dyDescent="0.3">
      <c r="A714" s="258">
        <f>IF(F714="","", COUNTA($F$17:F714))</f>
        <v>512</v>
      </c>
      <c r="B714" s="179"/>
      <c r="C714" s="179"/>
      <c r="D714" s="151"/>
      <c r="E714" s="267" t="s">
        <v>468</v>
      </c>
      <c r="F714" s="262">
        <v>3</v>
      </c>
      <c r="G714" s="257">
        <v>0</v>
      </c>
      <c r="H714" s="265">
        <f t="shared" si="335"/>
        <v>3</v>
      </c>
      <c r="I714" s="264" t="s">
        <v>105</v>
      </c>
      <c r="J714" s="276" t="s">
        <v>90</v>
      </c>
      <c r="K714" s="276" t="s">
        <v>90</v>
      </c>
      <c r="L714" s="277">
        <v>0</v>
      </c>
      <c r="M714" s="252">
        <v>0</v>
      </c>
      <c r="N714" s="252">
        <v>0</v>
      </c>
      <c r="O714" s="252">
        <f t="shared" si="336"/>
        <v>0</v>
      </c>
      <c r="P714" s="252">
        <f t="shared" si="337"/>
        <v>0</v>
      </c>
      <c r="Q714" s="253">
        <f t="shared" si="338"/>
        <v>0</v>
      </c>
      <c r="R714" s="259"/>
    </row>
    <row r="715" spans="1:18" s="157" customFormat="1" x14ac:dyDescent="0.3">
      <c r="A715" s="258">
        <f>IF(F715="","", COUNTA($F$17:F715))</f>
        <v>513</v>
      </c>
      <c r="B715" s="179"/>
      <c r="C715" s="179"/>
      <c r="D715" s="151"/>
      <c r="E715" s="267" t="s">
        <v>469</v>
      </c>
      <c r="F715" s="262">
        <v>8</v>
      </c>
      <c r="G715" s="257">
        <v>0</v>
      </c>
      <c r="H715" s="265">
        <f t="shared" si="335"/>
        <v>8</v>
      </c>
      <c r="I715" s="264" t="s">
        <v>105</v>
      </c>
      <c r="J715" s="276" t="s">
        <v>90</v>
      </c>
      <c r="K715" s="276" t="s">
        <v>90</v>
      </c>
      <c r="L715" s="277">
        <v>0</v>
      </c>
      <c r="M715" s="252">
        <v>0</v>
      </c>
      <c r="N715" s="252">
        <v>0</v>
      </c>
      <c r="O715" s="252">
        <f t="shared" si="336"/>
        <v>0</v>
      </c>
      <c r="P715" s="252">
        <f t="shared" si="337"/>
        <v>0</v>
      </c>
      <c r="Q715" s="253">
        <f t="shared" si="338"/>
        <v>0</v>
      </c>
      <c r="R715" s="259"/>
    </row>
    <row r="716" spans="1:18" s="157" customFormat="1" x14ac:dyDescent="0.3">
      <c r="A716" s="258">
        <f>IF(F716="","", COUNTA($F$17:F716))</f>
        <v>514</v>
      </c>
      <c r="B716" s="179"/>
      <c r="C716" s="179"/>
      <c r="D716" s="151"/>
      <c r="E716" s="267" t="s">
        <v>470</v>
      </c>
      <c r="F716" s="262">
        <v>4</v>
      </c>
      <c r="G716" s="257">
        <v>0</v>
      </c>
      <c r="H716" s="265">
        <f t="shared" si="335"/>
        <v>4</v>
      </c>
      <c r="I716" s="264" t="s">
        <v>105</v>
      </c>
      <c r="J716" s="276" t="s">
        <v>90</v>
      </c>
      <c r="K716" s="276" t="s">
        <v>90</v>
      </c>
      <c r="L716" s="277">
        <v>0</v>
      </c>
      <c r="M716" s="252">
        <v>0</v>
      </c>
      <c r="N716" s="252">
        <v>0</v>
      </c>
      <c r="O716" s="252">
        <f t="shared" si="336"/>
        <v>0</v>
      </c>
      <c r="P716" s="252">
        <f t="shared" si="337"/>
        <v>0</v>
      </c>
      <c r="Q716" s="253">
        <f t="shared" si="338"/>
        <v>0</v>
      </c>
      <c r="R716" s="259"/>
    </row>
    <row r="717" spans="1:18" s="157" customFormat="1" x14ac:dyDescent="0.3">
      <c r="A717" s="258">
        <f>IF(F717="","", COUNTA($F$17:F717))</f>
        <v>515</v>
      </c>
      <c r="B717" s="179"/>
      <c r="C717" s="179"/>
      <c r="D717" s="151"/>
      <c r="E717" s="267" t="s">
        <v>471</v>
      </c>
      <c r="F717" s="262">
        <v>1</v>
      </c>
      <c r="G717" s="257">
        <v>0</v>
      </c>
      <c r="H717" s="265">
        <f t="shared" si="335"/>
        <v>1</v>
      </c>
      <c r="I717" s="264" t="s">
        <v>105</v>
      </c>
      <c r="J717" s="276" t="s">
        <v>90</v>
      </c>
      <c r="K717" s="276" t="s">
        <v>90</v>
      </c>
      <c r="L717" s="277">
        <v>0</v>
      </c>
      <c r="M717" s="252">
        <v>0</v>
      </c>
      <c r="N717" s="252">
        <v>0</v>
      </c>
      <c r="O717" s="252">
        <f t="shared" si="336"/>
        <v>0</v>
      </c>
      <c r="P717" s="252">
        <f t="shared" si="337"/>
        <v>0</v>
      </c>
      <c r="Q717" s="253">
        <f t="shared" si="338"/>
        <v>0</v>
      </c>
      <c r="R717" s="259"/>
    </row>
    <row r="718" spans="1:18" s="157" customFormat="1" x14ac:dyDescent="0.3">
      <c r="A718" s="181"/>
      <c r="B718" s="179"/>
      <c r="C718" s="179"/>
      <c r="D718" s="151"/>
      <c r="E718" s="268" t="s">
        <v>476</v>
      </c>
      <c r="F718" s="254"/>
      <c r="G718" s="254"/>
      <c r="H718" s="266"/>
      <c r="I718" s="254"/>
      <c r="J718" s="254"/>
      <c r="K718" s="255"/>
      <c r="L718" s="254"/>
      <c r="M718" s="255"/>
      <c r="N718" s="255"/>
      <c r="O718" s="255"/>
      <c r="P718" s="255"/>
      <c r="Q718" s="256"/>
      <c r="R718" s="260"/>
    </row>
    <row r="719" spans="1:18" s="157" customFormat="1" x14ac:dyDescent="0.3">
      <c r="A719" s="258">
        <f>IF(F719="","", COUNTA($F$17:F719))</f>
        <v>516</v>
      </c>
      <c r="B719" s="179"/>
      <c r="C719" s="179"/>
      <c r="D719" s="151"/>
      <c r="E719" s="267" t="s">
        <v>437</v>
      </c>
      <c r="F719" s="262">
        <v>2445.9</v>
      </c>
      <c r="G719" s="270">
        <v>0.1</v>
      </c>
      <c r="H719" s="265">
        <f t="shared" ref="H719:H728" si="339">G719*F719+F719</f>
        <v>2690.4900000000002</v>
      </c>
      <c r="I719" s="271" t="s">
        <v>438</v>
      </c>
      <c r="J719" s="276" t="s">
        <v>90</v>
      </c>
      <c r="K719" s="276" t="s">
        <v>90</v>
      </c>
      <c r="L719" s="277">
        <v>0</v>
      </c>
      <c r="M719" s="252">
        <v>0</v>
      </c>
      <c r="N719" s="252">
        <v>0</v>
      </c>
      <c r="O719" s="252">
        <f t="shared" ref="O719:O728" si="340">H719*M719</f>
        <v>0</v>
      </c>
      <c r="P719" s="252">
        <f t="shared" ref="P719:P728" si="341">H719*N719</f>
        <v>0</v>
      </c>
      <c r="Q719" s="253">
        <f t="shared" ref="Q719:Q728" si="342">O719+P719</f>
        <v>0</v>
      </c>
      <c r="R719" s="259"/>
    </row>
    <row r="720" spans="1:18" s="157" customFormat="1" x14ac:dyDescent="0.3">
      <c r="A720" s="258">
        <f>IF(F720="","", COUNTA($F$17:F720))</f>
        <v>517</v>
      </c>
      <c r="B720" s="179"/>
      <c r="C720" s="179"/>
      <c r="D720" s="151"/>
      <c r="E720" s="267" t="s">
        <v>439</v>
      </c>
      <c r="F720" s="262">
        <v>776.38</v>
      </c>
      <c r="G720" s="270">
        <v>0.1</v>
      </c>
      <c r="H720" s="265">
        <f t="shared" si="339"/>
        <v>854.01800000000003</v>
      </c>
      <c r="I720" s="271" t="s">
        <v>438</v>
      </c>
      <c r="J720" s="276" t="s">
        <v>90</v>
      </c>
      <c r="K720" s="276" t="s">
        <v>90</v>
      </c>
      <c r="L720" s="277">
        <v>0</v>
      </c>
      <c r="M720" s="252">
        <v>0</v>
      </c>
      <c r="N720" s="252">
        <v>0</v>
      </c>
      <c r="O720" s="252">
        <f t="shared" si="340"/>
        <v>0</v>
      </c>
      <c r="P720" s="252">
        <f t="shared" si="341"/>
        <v>0</v>
      </c>
      <c r="Q720" s="253">
        <f t="shared" si="342"/>
        <v>0</v>
      </c>
      <c r="R720" s="259"/>
    </row>
    <row r="721" spans="1:18" s="157" customFormat="1" x14ac:dyDescent="0.3">
      <c r="A721" s="258">
        <f>IF(F721="","", COUNTA($F$17:F721))</f>
        <v>518</v>
      </c>
      <c r="B721" s="179"/>
      <c r="C721" s="179"/>
      <c r="D721" s="151"/>
      <c r="E721" s="267" t="s">
        <v>440</v>
      </c>
      <c r="F721" s="262">
        <v>1149.76</v>
      </c>
      <c r="G721" s="270">
        <v>0.1</v>
      </c>
      <c r="H721" s="265">
        <f t="shared" si="339"/>
        <v>1264.7359999999999</v>
      </c>
      <c r="I721" s="271" t="s">
        <v>438</v>
      </c>
      <c r="J721" s="276" t="s">
        <v>90</v>
      </c>
      <c r="K721" s="276" t="s">
        <v>90</v>
      </c>
      <c r="L721" s="277">
        <v>0</v>
      </c>
      <c r="M721" s="252">
        <v>0</v>
      </c>
      <c r="N721" s="252">
        <v>0</v>
      </c>
      <c r="O721" s="252">
        <f t="shared" si="340"/>
        <v>0</v>
      </c>
      <c r="P721" s="252">
        <f t="shared" si="341"/>
        <v>0</v>
      </c>
      <c r="Q721" s="253">
        <f t="shared" si="342"/>
        <v>0</v>
      </c>
      <c r="R721" s="259"/>
    </row>
    <row r="722" spans="1:18" s="157" customFormat="1" x14ac:dyDescent="0.3">
      <c r="A722" s="258">
        <f>IF(F722="","", COUNTA($F$17:F722))</f>
        <v>519</v>
      </c>
      <c r="B722" s="179"/>
      <c r="C722" s="179"/>
      <c r="D722" s="151"/>
      <c r="E722" s="267" t="s">
        <v>441</v>
      </c>
      <c r="F722" s="262">
        <v>1807.64</v>
      </c>
      <c r="G722" s="270">
        <v>0.1</v>
      </c>
      <c r="H722" s="265">
        <f t="shared" si="339"/>
        <v>1988.404</v>
      </c>
      <c r="I722" s="271" t="s">
        <v>438</v>
      </c>
      <c r="J722" s="276" t="s">
        <v>90</v>
      </c>
      <c r="K722" s="276" t="s">
        <v>90</v>
      </c>
      <c r="L722" s="277">
        <v>0</v>
      </c>
      <c r="M722" s="252">
        <v>0</v>
      </c>
      <c r="N722" s="252">
        <v>0</v>
      </c>
      <c r="O722" s="252">
        <f t="shared" si="340"/>
        <v>0</v>
      </c>
      <c r="P722" s="252">
        <f t="shared" si="341"/>
        <v>0</v>
      </c>
      <c r="Q722" s="253">
        <f t="shared" si="342"/>
        <v>0</v>
      </c>
      <c r="R722" s="259"/>
    </row>
    <row r="723" spans="1:18" s="157" customFormat="1" x14ac:dyDescent="0.3">
      <c r="A723" s="258">
        <f>IF(F723="","", COUNTA($F$17:F723))</f>
        <v>520</v>
      </c>
      <c r="B723" s="179"/>
      <c r="C723" s="179"/>
      <c r="D723" s="151"/>
      <c r="E723" s="267" t="s">
        <v>442</v>
      </c>
      <c r="F723" s="262">
        <v>571.29</v>
      </c>
      <c r="G723" s="270">
        <v>0.1</v>
      </c>
      <c r="H723" s="265">
        <f t="shared" si="339"/>
        <v>628.41899999999998</v>
      </c>
      <c r="I723" s="271" t="s">
        <v>438</v>
      </c>
      <c r="J723" s="276" t="s">
        <v>90</v>
      </c>
      <c r="K723" s="276" t="s">
        <v>90</v>
      </c>
      <c r="L723" s="277">
        <v>0</v>
      </c>
      <c r="M723" s="252">
        <v>0</v>
      </c>
      <c r="N723" s="252">
        <v>0</v>
      </c>
      <c r="O723" s="252">
        <f t="shared" si="340"/>
        <v>0</v>
      </c>
      <c r="P723" s="252">
        <f t="shared" si="341"/>
        <v>0</v>
      </c>
      <c r="Q723" s="253">
        <f t="shared" si="342"/>
        <v>0</v>
      </c>
      <c r="R723" s="259"/>
    </row>
    <row r="724" spans="1:18" s="157" customFormat="1" x14ac:dyDescent="0.3">
      <c r="A724" s="258">
        <f>IF(F724="","", COUNTA($F$17:F724))</f>
        <v>521</v>
      </c>
      <c r="B724" s="179"/>
      <c r="C724" s="179"/>
      <c r="D724" s="151"/>
      <c r="E724" s="267" t="s">
        <v>443</v>
      </c>
      <c r="F724" s="262">
        <v>630.95000000000005</v>
      </c>
      <c r="G724" s="270">
        <v>0.1</v>
      </c>
      <c r="H724" s="265">
        <f t="shared" si="339"/>
        <v>694.04500000000007</v>
      </c>
      <c r="I724" s="271" t="s">
        <v>438</v>
      </c>
      <c r="J724" s="276" t="s">
        <v>90</v>
      </c>
      <c r="K724" s="276" t="s">
        <v>90</v>
      </c>
      <c r="L724" s="277">
        <v>0</v>
      </c>
      <c r="M724" s="252">
        <v>0</v>
      </c>
      <c r="N724" s="252">
        <v>0</v>
      </c>
      <c r="O724" s="252">
        <f t="shared" si="340"/>
        <v>0</v>
      </c>
      <c r="P724" s="252">
        <f t="shared" si="341"/>
        <v>0</v>
      </c>
      <c r="Q724" s="253">
        <f t="shared" si="342"/>
        <v>0</v>
      </c>
      <c r="R724" s="259"/>
    </row>
    <row r="725" spans="1:18" s="157" customFormat="1" x14ac:dyDescent="0.3">
      <c r="A725" s="258">
        <f>IF(F725="","", COUNTA($F$17:F725))</f>
        <v>522</v>
      </c>
      <c r="B725" s="179"/>
      <c r="C725" s="179"/>
      <c r="D725" s="151"/>
      <c r="E725" s="267" t="s">
        <v>444</v>
      </c>
      <c r="F725" s="262">
        <v>74.44</v>
      </c>
      <c r="G725" s="270">
        <v>0.1</v>
      </c>
      <c r="H725" s="265">
        <f t="shared" si="339"/>
        <v>81.884</v>
      </c>
      <c r="I725" s="271" t="s">
        <v>438</v>
      </c>
      <c r="J725" s="276" t="s">
        <v>90</v>
      </c>
      <c r="K725" s="276" t="s">
        <v>90</v>
      </c>
      <c r="L725" s="277">
        <v>0</v>
      </c>
      <c r="M725" s="252">
        <v>0</v>
      </c>
      <c r="N725" s="252">
        <v>0</v>
      </c>
      <c r="O725" s="252">
        <f t="shared" si="340"/>
        <v>0</v>
      </c>
      <c r="P725" s="252">
        <f t="shared" si="341"/>
        <v>0</v>
      </c>
      <c r="Q725" s="253">
        <f t="shared" si="342"/>
        <v>0</v>
      </c>
      <c r="R725" s="259"/>
    </row>
    <row r="726" spans="1:18" s="157" customFormat="1" x14ac:dyDescent="0.3">
      <c r="A726" s="258">
        <f>IF(F726="","", COUNTA($F$17:F726))</f>
        <v>523</v>
      </c>
      <c r="B726" s="179"/>
      <c r="C726" s="179"/>
      <c r="D726" s="151"/>
      <c r="E726" s="267" t="s">
        <v>445</v>
      </c>
      <c r="F726" s="262">
        <v>91.39</v>
      </c>
      <c r="G726" s="270">
        <v>0.1</v>
      </c>
      <c r="H726" s="265">
        <f t="shared" si="339"/>
        <v>100.529</v>
      </c>
      <c r="I726" s="271" t="s">
        <v>438</v>
      </c>
      <c r="J726" s="276" t="s">
        <v>90</v>
      </c>
      <c r="K726" s="276" t="s">
        <v>90</v>
      </c>
      <c r="L726" s="277">
        <v>0</v>
      </c>
      <c r="M726" s="252">
        <v>0</v>
      </c>
      <c r="N726" s="252">
        <v>0</v>
      </c>
      <c r="O726" s="252">
        <f t="shared" si="340"/>
        <v>0</v>
      </c>
      <c r="P726" s="252">
        <f t="shared" si="341"/>
        <v>0</v>
      </c>
      <c r="Q726" s="253">
        <f t="shared" si="342"/>
        <v>0</v>
      </c>
      <c r="R726" s="259"/>
    </row>
    <row r="727" spans="1:18" s="157" customFormat="1" x14ac:dyDescent="0.3">
      <c r="A727" s="258">
        <f>IF(F727="","", COUNTA($F$17:F727))</f>
        <v>524</v>
      </c>
      <c r="B727" s="179"/>
      <c r="C727" s="179"/>
      <c r="D727" s="151"/>
      <c r="E727" s="267" t="s">
        <v>446</v>
      </c>
      <c r="F727" s="262">
        <v>14.86</v>
      </c>
      <c r="G727" s="270">
        <v>0.1</v>
      </c>
      <c r="H727" s="265">
        <f t="shared" si="339"/>
        <v>16.346</v>
      </c>
      <c r="I727" s="271" t="s">
        <v>438</v>
      </c>
      <c r="J727" s="276" t="s">
        <v>90</v>
      </c>
      <c r="K727" s="276" t="s">
        <v>90</v>
      </c>
      <c r="L727" s="277">
        <v>0</v>
      </c>
      <c r="M727" s="252">
        <v>0</v>
      </c>
      <c r="N727" s="252">
        <v>0</v>
      </c>
      <c r="O727" s="252">
        <f t="shared" si="340"/>
        <v>0</v>
      </c>
      <c r="P727" s="252">
        <f t="shared" si="341"/>
        <v>0</v>
      </c>
      <c r="Q727" s="253">
        <f t="shared" si="342"/>
        <v>0</v>
      </c>
      <c r="R727" s="259"/>
    </row>
    <row r="728" spans="1:18" s="157" customFormat="1" x14ac:dyDescent="0.3">
      <c r="A728" s="258">
        <f>IF(F728="","", COUNTA($F$17:F728))</f>
        <v>525</v>
      </c>
      <c r="B728" s="179"/>
      <c r="C728" s="179"/>
      <c r="D728" s="151"/>
      <c r="E728" s="267" t="s">
        <v>442</v>
      </c>
      <c r="F728" s="262">
        <v>34.99</v>
      </c>
      <c r="G728" s="270">
        <v>0.1</v>
      </c>
      <c r="H728" s="265">
        <f t="shared" si="339"/>
        <v>38.489000000000004</v>
      </c>
      <c r="I728" s="271" t="s">
        <v>438</v>
      </c>
      <c r="J728" s="276" t="s">
        <v>90</v>
      </c>
      <c r="K728" s="276" t="s">
        <v>90</v>
      </c>
      <c r="L728" s="277">
        <v>0</v>
      </c>
      <c r="M728" s="252">
        <v>0</v>
      </c>
      <c r="N728" s="252">
        <v>0</v>
      </c>
      <c r="O728" s="252">
        <f t="shared" si="340"/>
        <v>0</v>
      </c>
      <c r="P728" s="252">
        <f t="shared" si="341"/>
        <v>0</v>
      </c>
      <c r="Q728" s="253">
        <f t="shared" si="342"/>
        <v>0</v>
      </c>
      <c r="R728" s="259"/>
    </row>
    <row r="729" spans="1:18" s="188" customFormat="1" x14ac:dyDescent="0.3">
      <c r="A729" s="189"/>
      <c r="B729" s="179"/>
      <c r="C729" s="179"/>
      <c r="D729" s="151"/>
      <c r="E729" s="268" t="s">
        <v>477</v>
      </c>
      <c r="F729" s="254"/>
      <c r="G729" s="254"/>
      <c r="H729" s="266"/>
      <c r="I729" s="254"/>
      <c r="J729" s="254"/>
      <c r="K729" s="255"/>
      <c r="L729" s="254"/>
      <c r="M729" s="255"/>
      <c r="N729" s="255"/>
      <c r="O729" s="255"/>
      <c r="P729" s="255"/>
      <c r="Q729" s="256"/>
      <c r="R729" s="260"/>
    </row>
    <row r="730" spans="1:18" s="157" customFormat="1" x14ac:dyDescent="0.3">
      <c r="A730" s="181"/>
      <c r="B730" s="179"/>
      <c r="C730" s="179"/>
      <c r="D730" s="151"/>
      <c r="E730" s="268" t="s">
        <v>447</v>
      </c>
      <c r="F730" s="254"/>
      <c r="G730" s="254"/>
      <c r="H730" s="266"/>
      <c r="I730" s="254"/>
      <c r="J730" s="254"/>
      <c r="K730" s="255"/>
      <c r="L730" s="254"/>
      <c r="M730" s="255"/>
      <c r="N730" s="255"/>
      <c r="O730" s="255"/>
      <c r="P730" s="255"/>
      <c r="Q730" s="256"/>
      <c r="R730" s="260"/>
    </row>
    <row r="731" spans="1:18" s="157" customFormat="1" x14ac:dyDescent="0.3">
      <c r="A731" s="258">
        <f>IF(F731="","", COUNTA($F$17:F731))</f>
        <v>526</v>
      </c>
      <c r="B731" s="179"/>
      <c r="C731" s="179"/>
      <c r="D731" s="151"/>
      <c r="E731" s="267" t="s">
        <v>448</v>
      </c>
      <c r="F731" s="262">
        <v>80</v>
      </c>
      <c r="G731" s="257">
        <v>0</v>
      </c>
      <c r="H731" s="265">
        <f t="shared" ref="H731:H736" si="343">F731+G731*F731</f>
        <v>80</v>
      </c>
      <c r="I731" s="264" t="s">
        <v>105</v>
      </c>
      <c r="J731" s="276" t="s">
        <v>90</v>
      </c>
      <c r="K731" s="276" t="s">
        <v>90</v>
      </c>
      <c r="L731" s="277">
        <v>0</v>
      </c>
      <c r="M731" s="252">
        <v>0</v>
      </c>
      <c r="N731" s="252">
        <v>0</v>
      </c>
      <c r="O731" s="252">
        <f t="shared" ref="O731:O736" si="344">H731*M731</f>
        <v>0</v>
      </c>
      <c r="P731" s="252">
        <f t="shared" ref="P731:P736" si="345">H731*N731</f>
        <v>0</v>
      </c>
      <c r="Q731" s="253">
        <f t="shared" ref="Q731:Q736" si="346">O731+P731</f>
        <v>0</v>
      </c>
      <c r="R731" s="259"/>
    </row>
    <row r="732" spans="1:18" s="157" customFormat="1" x14ac:dyDescent="0.3">
      <c r="A732" s="258">
        <f>IF(F732="","", COUNTA($F$17:F732))</f>
        <v>527</v>
      </c>
      <c r="B732" s="179"/>
      <c r="C732" s="179"/>
      <c r="D732" s="151"/>
      <c r="E732" s="267" t="s">
        <v>449</v>
      </c>
      <c r="F732" s="262">
        <v>42</v>
      </c>
      <c r="G732" s="257">
        <v>0</v>
      </c>
      <c r="H732" s="265">
        <f t="shared" si="343"/>
        <v>42</v>
      </c>
      <c r="I732" s="264" t="s">
        <v>105</v>
      </c>
      <c r="J732" s="276" t="s">
        <v>90</v>
      </c>
      <c r="K732" s="276" t="s">
        <v>90</v>
      </c>
      <c r="L732" s="277">
        <v>0</v>
      </c>
      <c r="M732" s="252">
        <v>0</v>
      </c>
      <c r="N732" s="252">
        <v>0</v>
      </c>
      <c r="O732" s="252">
        <f t="shared" si="344"/>
        <v>0</v>
      </c>
      <c r="P732" s="252">
        <f t="shared" si="345"/>
        <v>0</v>
      </c>
      <c r="Q732" s="253">
        <f t="shared" si="346"/>
        <v>0</v>
      </c>
      <c r="R732" s="259"/>
    </row>
    <row r="733" spans="1:18" s="157" customFormat="1" x14ac:dyDescent="0.3">
      <c r="A733" s="258">
        <f>IF(F733="","", COUNTA($F$17:F733))</f>
        <v>528</v>
      </c>
      <c r="B733" s="179"/>
      <c r="C733" s="179"/>
      <c r="D733" s="151"/>
      <c r="E733" s="267" t="s">
        <v>450</v>
      </c>
      <c r="F733" s="262">
        <v>56</v>
      </c>
      <c r="G733" s="257">
        <v>0</v>
      </c>
      <c r="H733" s="265">
        <f t="shared" si="343"/>
        <v>56</v>
      </c>
      <c r="I733" s="264" t="s">
        <v>105</v>
      </c>
      <c r="J733" s="276" t="s">
        <v>90</v>
      </c>
      <c r="K733" s="276" t="s">
        <v>90</v>
      </c>
      <c r="L733" s="277">
        <v>0</v>
      </c>
      <c r="M733" s="252">
        <v>0</v>
      </c>
      <c r="N733" s="252">
        <v>0</v>
      </c>
      <c r="O733" s="252">
        <f t="shared" si="344"/>
        <v>0</v>
      </c>
      <c r="P733" s="252">
        <f t="shared" si="345"/>
        <v>0</v>
      </c>
      <c r="Q733" s="253">
        <f t="shared" si="346"/>
        <v>0</v>
      </c>
      <c r="R733" s="259"/>
    </row>
    <row r="734" spans="1:18" s="157" customFormat="1" x14ac:dyDescent="0.3">
      <c r="A734" s="258">
        <f>IF(F734="","", COUNTA($F$17:F734))</f>
        <v>529</v>
      </c>
      <c r="B734" s="179"/>
      <c r="C734" s="179"/>
      <c r="D734" s="151"/>
      <c r="E734" s="267" t="s">
        <v>451</v>
      </c>
      <c r="F734" s="262">
        <v>90</v>
      </c>
      <c r="G734" s="257">
        <v>0</v>
      </c>
      <c r="H734" s="265">
        <f t="shared" si="343"/>
        <v>90</v>
      </c>
      <c r="I734" s="264" t="s">
        <v>105</v>
      </c>
      <c r="J734" s="276" t="s">
        <v>90</v>
      </c>
      <c r="K734" s="276" t="s">
        <v>90</v>
      </c>
      <c r="L734" s="277">
        <v>0</v>
      </c>
      <c r="M734" s="252">
        <v>0</v>
      </c>
      <c r="N734" s="252">
        <v>0</v>
      </c>
      <c r="O734" s="252">
        <f t="shared" si="344"/>
        <v>0</v>
      </c>
      <c r="P734" s="252">
        <f t="shared" si="345"/>
        <v>0</v>
      </c>
      <c r="Q734" s="253">
        <f t="shared" si="346"/>
        <v>0</v>
      </c>
      <c r="R734" s="259"/>
    </row>
    <row r="735" spans="1:18" s="157" customFormat="1" x14ac:dyDescent="0.3">
      <c r="A735" s="258">
        <f>IF(F735="","", COUNTA($F$17:F735))</f>
        <v>530</v>
      </c>
      <c r="B735" s="179"/>
      <c r="C735" s="179"/>
      <c r="D735" s="151"/>
      <c r="E735" s="267" t="s">
        <v>452</v>
      </c>
      <c r="F735" s="262">
        <v>120</v>
      </c>
      <c r="G735" s="257">
        <v>0</v>
      </c>
      <c r="H735" s="265">
        <f t="shared" si="343"/>
        <v>120</v>
      </c>
      <c r="I735" s="264" t="s">
        <v>105</v>
      </c>
      <c r="J735" s="276" t="s">
        <v>90</v>
      </c>
      <c r="K735" s="276" t="s">
        <v>90</v>
      </c>
      <c r="L735" s="277">
        <v>0</v>
      </c>
      <c r="M735" s="252">
        <v>0</v>
      </c>
      <c r="N735" s="252">
        <v>0</v>
      </c>
      <c r="O735" s="252">
        <f t="shared" si="344"/>
        <v>0</v>
      </c>
      <c r="P735" s="252">
        <f t="shared" si="345"/>
        <v>0</v>
      </c>
      <c r="Q735" s="253">
        <f t="shared" si="346"/>
        <v>0</v>
      </c>
      <c r="R735" s="259"/>
    </row>
    <row r="736" spans="1:18" s="157" customFormat="1" x14ac:dyDescent="0.3">
      <c r="A736" s="258">
        <f>IF(F736="","", COUNTA($F$17:F736))</f>
        <v>531</v>
      </c>
      <c r="B736" s="179"/>
      <c r="C736" s="179"/>
      <c r="D736" s="151"/>
      <c r="E736" s="267" t="s">
        <v>453</v>
      </c>
      <c r="F736" s="262">
        <v>50</v>
      </c>
      <c r="G736" s="257">
        <v>0</v>
      </c>
      <c r="H736" s="265">
        <f t="shared" si="343"/>
        <v>50</v>
      </c>
      <c r="I736" s="264" t="s">
        <v>105</v>
      </c>
      <c r="J736" s="276" t="s">
        <v>90</v>
      </c>
      <c r="K736" s="276" t="s">
        <v>90</v>
      </c>
      <c r="L736" s="277">
        <v>0</v>
      </c>
      <c r="M736" s="252">
        <v>0</v>
      </c>
      <c r="N736" s="252">
        <v>0</v>
      </c>
      <c r="O736" s="252">
        <f t="shared" si="344"/>
        <v>0</v>
      </c>
      <c r="P736" s="252">
        <f t="shared" si="345"/>
        <v>0</v>
      </c>
      <c r="Q736" s="253">
        <f t="shared" si="346"/>
        <v>0</v>
      </c>
      <c r="R736" s="259"/>
    </row>
    <row r="737" spans="1:18" s="157" customFormat="1" x14ac:dyDescent="0.3">
      <c r="A737" s="181"/>
      <c r="B737" s="179"/>
      <c r="C737" s="179"/>
      <c r="D737" s="151"/>
      <c r="E737" s="268" t="s">
        <v>454</v>
      </c>
      <c r="F737" s="254"/>
      <c r="G737" s="254"/>
      <c r="H737" s="266"/>
      <c r="I737" s="254"/>
      <c r="J737" s="254"/>
      <c r="K737" s="255"/>
      <c r="L737" s="254"/>
      <c r="M737" s="255"/>
      <c r="N737" s="255"/>
      <c r="O737" s="255"/>
      <c r="P737" s="255"/>
      <c r="Q737" s="256"/>
      <c r="R737" s="260"/>
    </row>
    <row r="738" spans="1:18" s="157" customFormat="1" x14ac:dyDescent="0.3">
      <c r="A738" s="258">
        <f>IF(F738="","", COUNTA($F$17:F738))</f>
        <v>532</v>
      </c>
      <c r="B738" s="179"/>
      <c r="C738" s="179"/>
      <c r="D738" s="151"/>
      <c r="E738" s="267" t="s">
        <v>455</v>
      </c>
      <c r="F738" s="262">
        <v>40</v>
      </c>
      <c r="G738" s="257">
        <v>0</v>
      </c>
      <c r="H738" s="265">
        <f t="shared" ref="H738:H743" si="347">F738+G738*F738</f>
        <v>40</v>
      </c>
      <c r="I738" s="264" t="s">
        <v>105</v>
      </c>
      <c r="J738" s="276" t="s">
        <v>90</v>
      </c>
      <c r="K738" s="276" t="s">
        <v>90</v>
      </c>
      <c r="L738" s="277">
        <v>0</v>
      </c>
      <c r="M738" s="252">
        <v>0</v>
      </c>
      <c r="N738" s="252">
        <v>0</v>
      </c>
      <c r="O738" s="252">
        <f t="shared" ref="O738:O743" si="348">H738*M738</f>
        <v>0</v>
      </c>
      <c r="P738" s="252">
        <f t="shared" ref="P738:P743" si="349">H738*N738</f>
        <v>0</v>
      </c>
      <c r="Q738" s="253">
        <f t="shared" ref="Q738:Q743" si="350">O738+P738</f>
        <v>0</v>
      </c>
      <c r="R738" s="259"/>
    </row>
    <row r="739" spans="1:18" s="157" customFormat="1" x14ac:dyDescent="0.3">
      <c r="A739" s="258">
        <f>IF(F739="","", COUNTA($F$17:F739))</f>
        <v>533</v>
      </c>
      <c r="B739" s="179"/>
      <c r="C739" s="179"/>
      <c r="D739" s="151"/>
      <c r="E739" s="267" t="s">
        <v>456</v>
      </c>
      <c r="F739" s="262">
        <v>35</v>
      </c>
      <c r="G739" s="257">
        <v>0</v>
      </c>
      <c r="H739" s="265">
        <f t="shared" si="347"/>
        <v>35</v>
      </c>
      <c r="I739" s="264" t="s">
        <v>105</v>
      </c>
      <c r="J739" s="276" t="s">
        <v>90</v>
      </c>
      <c r="K739" s="276" t="s">
        <v>90</v>
      </c>
      <c r="L739" s="277">
        <v>0</v>
      </c>
      <c r="M739" s="252">
        <v>0</v>
      </c>
      <c r="N739" s="252">
        <v>0</v>
      </c>
      <c r="O739" s="252">
        <f t="shared" si="348"/>
        <v>0</v>
      </c>
      <c r="P739" s="252">
        <f t="shared" si="349"/>
        <v>0</v>
      </c>
      <c r="Q739" s="253">
        <f t="shared" si="350"/>
        <v>0</v>
      </c>
      <c r="R739" s="259"/>
    </row>
    <row r="740" spans="1:18" s="157" customFormat="1" x14ac:dyDescent="0.3">
      <c r="A740" s="258">
        <f>IF(F740="","", COUNTA($F$17:F740))</f>
        <v>534</v>
      </c>
      <c r="B740" s="179"/>
      <c r="C740" s="179"/>
      <c r="D740" s="151"/>
      <c r="E740" s="267" t="s">
        <v>457</v>
      </c>
      <c r="F740" s="262">
        <v>42</v>
      </c>
      <c r="G740" s="257">
        <v>0</v>
      </c>
      <c r="H740" s="265">
        <f t="shared" si="347"/>
        <v>42</v>
      </c>
      <c r="I740" s="264" t="s">
        <v>105</v>
      </c>
      <c r="J740" s="276" t="s">
        <v>90</v>
      </c>
      <c r="K740" s="276" t="s">
        <v>90</v>
      </c>
      <c r="L740" s="277">
        <v>0</v>
      </c>
      <c r="M740" s="252">
        <v>0</v>
      </c>
      <c r="N740" s="252">
        <v>0</v>
      </c>
      <c r="O740" s="252">
        <f t="shared" si="348"/>
        <v>0</v>
      </c>
      <c r="P740" s="252">
        <f t="shared" si="349"/>
        <v>0</v>
      </c>
      <c r="Q740" s="253">
        <f t="shared" si="350"/>
        <v>0</v>
      </c>
      <c r="R740" s="259"/>
    </row>
    <row r="741" spans="1:18" s="157" customFormat="1" x14ac:dyDescent="0.3">
      <c r="A741" s="258">
        <f>IF(F741="","", COUNTA($F$17:F741))</f>
        <v>535</v>
      </c>
      <c r="B741" s="179"/>
      <c r="C741" s="179"/>
      <c r="D741" s="151"/>
      <c r="E741" s="267" t="s">
        <v>458</v>
      </c>
      <c r="F741" s="262">
        <v>50</v>
      </c>
      <c r="G741" s="257">
        <v>0</v>
      </c>
      <c r="H741" s="265">
        <f t="shared" si="347"/>
        <v>50</v>
      </c>
      <c r="I741" s="264" t="s">
        <v>105</v>
      </c>
      <c r="J741" s="276" t="s">
        <v>90</v>
      </c>
      <c r="K741" s="276" t="s">
        <v>90</v>
      </c>
      <c r="L741" s="277">
        <v>0</v>
      </c>
      <c r="M741" s="252">
        <v>0</v>
      </c>
      <c r="N741" s="252">
        <v>0</v>
      </c>
      <c r="O741" s="252">
        <f t="shared" si="348"/>
        <v>0</v>
      </c>
      <c r="P741" s="252">
        <f t="shared" si="349"/>
        <v>0</v>
      </c>
      <c r="Q741" s="253">
        <f t="shared" si="350"/>
        <v>0</v>
      </c>
      <c r="R741" s="259"/>
    </row>
    <row r="742" spans="1:18" s="157" customFormat="1" x14ac:dyDescent="0.3">
      <c r="A742" s="258">
        <f>IF(F742="","", COUNTA($F$17:F742))</f>
        <v>536</v>
      </c>
      <c r="B742" s="179"/>
      <c r="C742" s="179"/>
      <c r="D742" s="151"/>
      <c r="E742" s="267" t="s">
        <v>459</v>
      </c>
      <c r="F742" s="262">
        <v>60</v>
      </c>
      <c r="G742" s="257">
        <v>0</v>
      </c>
      <c r="H742" s="265">
        <f t="shared" si="347"/>
        <v>60</v>
      </c>
      <c r="I742" s="264" t="s">
        <v>105</v>
      </c>
      <c r="J742" s="276" t="s">
        <v>90</v>
      </c>
      <c r="K742" s="276" t="s">
        <v>90</v>
      </c>
      <c r="L742" s="277">
        <v>0</v>
      </c>
      <c r="M742" s="252">
        <v>0</v>
      </c>
      <c r="N742" s="252">
        <v>0</v>
      </c>
      <c r="O742" s="252">
        <f t="shared" si="348"/>
        <v>0</v>
      </c>
      <c r="P742" s="252">
        <f t="shared" si="349"/>
        <v>0</v>
      </c>
      <c r="Q742" s="253">
        <f t="shared" si="350"/>
        <v>0</v>
      </c>
      <c r="R742" s="259"/>
    </row>
    <row r="743" spans="1:18" s="157" customFormat="1" x14ac:dyDescent="0.3">
      <c r="A743" s="258">
        <f>IF(F743="","", COUNTA($F$17:F743))</f>
        <v>537</v>
      </c>
      <c r="B743" s="179"/>
      <c r="C743" s="179"/>
      <c r="D743" s="151"/>
      <c r="E743" s="267" t="s">
        <v>460</v>
      </c>
      <c r="F743" s="262">
        <v>80</v>
      </c>
      <c r="G743" s="257">
        <v>0</v>
      </c>
      <c r="H743" s="265">
        <f t="shared" si="347"/>
        <v>80</v>
      </c>
      <c r="I743" s="264" t="s">
        <v>105</v>
      </c>
      <c r="J743" s="276" t="s">
        <v>90</v>
      </c>
      <c r="K743" s="276" t="s">
        <v>90</v>
      </c>
      <c r="L743" s="277">
        <v>0</v>
      </c>
      <c r="M743" s="252">
        <v>0</v>
      </c>
      <c r="N743" s="252">
        <v>0</v>
      </c>
      <c r="O743" s="252">
        <f t="shared" si="348"/>
        <v>0</v>
      </c>
      <c r="P743" s="252">
        <f t="shared" si="349"/>
        <v>0</v>
      </c>
      <c r="Q743" s="253">
        <f t="shared" si="350"/>
        <v>0</v>
      </c>
      <c r="R743" s="259"/>
    </row>
    <row r="744" spans="1:18" s="157" customFormat="1" x14ac:dyDescent="0.3">
      <c r="A744" s="181"/>
      <c r="B744" s="179"/>
      <c r="C744" s="179"/>
      <c r="D744" s="151"/>
      <c r="E744" s="140"/>
      <c r="F744" s="85"/>
      <c r="G744" s="86"/>
      <c r="H744" s="163"/>
      <c r="I744" s="87"/>
      <c r="J744" s="87"/>
      <c r="K744" s="252"/>
      <c r="L744" s="87"/>
      <c r="M744" s="164"/>
      <c r="N744" s="164"/>
      <c r="O744" s="164"/>
      <c r="P744" s="164"/>
      <c r="Q744" s="165"/>
      <c r="R744" s="182"/>
    </row>
    <row r="745" spans="1:18" s="157" customFormat="1" ht="17.399999999999999" x14ac:dyDescent="0.3">
      <c r="A745" s="181" t="str">
        <f>IF(F745="","", COUNTA($F$17:F745))</f>
        <v/>
      </c>
      <c r="B745" s="166"/>
      <c r="C745" s="166"/>
      <c r="D745" s="167"/>
      <c r="E745" s="329" t="s">
        <v>1153</v>
      </c>
      <c r="F745" s="168"/>
      <c r="G745" s="168"/>
      <c r="H745" s="169"/>
      <c r="I745" s="168"/>
      <c r="J745" s="168"/>
      <c r="K745" s="329">
        <f>SUM(K701:K744)</f>
        <v>0</v>
      </c>
      <c r="L745" s="168"/>
      <c r="M745" s="170"/>
      <c r="N745" s="170"/>
      <c r="O745" s="330">
        <f>SUM(O701:O744)</f>
        <v>0</v>
      </c>
      <c r="P745" s="330">
        <f>SUM(P701:P744)</f>
        <v>0</v>
      </c>
      <c r="Q745" s="171"/>
      <c r="R745" s="330">
        <f>SUM(Q701:Q744)</f>
        <v>0</v>
      </c>
    </row>
    <row r="746" spans="1:18" s="157" customFormat="1" x14ac:dyDescent="0.3">
      <c r="A746" s="90"/>
      <c r="B746" s="172"/>
      <c r="C746" s="172"/>
      <c r="D746" s="173"/>
      <c r="E746" s="174"/>
      <c r="F746" s="175"/>
      <c r="G746" s="175"/>
      <c r="H746" s="176"/>
      <c r="I746" s="175"/>
      <c r="J746" s="175"/>
      <c r="K746" s="255"/>
      <c r="L746" s="175"/>
      <c r="M746" s="177"/>
      <c r="N746" s="177"/>
      <c r="O746" s="177"/>
      <c r="P746" s="177"/>
      <c r="Q746" s="178"/>
      <c r="R746" s="183"/>
    </row>
    <row r="747" spans="1:18" ht="17.399999999999999" x14ac:dyDescent="0.3">
      <c r="A747" s="2" t="str">
        <f>IF(F747="","", COUNTA($F$17:F747))</f>
        <v/>
      </c>
      <c r="B747" s="2"/>
      <c r="C747" s="2"/>
      <c r="D747" s="3">
        <v>220000</v>
      </c>
      <c r="E747" s="4" t="s">
        <v>33</v>
      </c>
      <c r="F747" s="4"/>
      <c r="G747" s="4"/>
      <c r="H747" s="4"/>
      <c r="I747" s="5"/>
      <c r="J747" s="5"/>
      <c r="K747" s="251"/>
      <c r="L747" s="5"/>
      <c r="M747" s="5"/>
      <c r="N747" s="5"/>
      <c r="O747" s="5"/>
      <c r="P747" s="5"/>
      <c r="Q747" s="6"/>
      <c r="R747" s="73"/>
    </row>
    <row r="748" spans="1:18" s="188" customFormat="1" x14ac:dyDescent="0.3">
      <c r="A748" s="189"/>
      <c r="B748" s="179"/>
      <c r="C748" s="179"/>
      <c r="D748" s="151"/>
      <c r="E748" s="268" t="s">
        <v>578</v>
      </c>
      <c r="F748" s="254"/>
      <c r="G748" s="254"/>
      <c r="H748" s="266"/>
      <c r="I748" s="254"/>
      <c r="J748" s="254"/>
      <c r="K748" s="255"/>
      <c r="L748" s="254"/>
      <c r="M748" s="255"/>
      <c r="N748" s="255"/>
      <c r="O748" s="255"/>
      <c r="P748" s="255"/>
      <c r="Q748" s="256"/>
      <c r="R748" s="260"/>
    </row>
    <row r="749" spans="1:18" s="188" customFormat="1" ht="46.8" x14ac:dyDescent="0.3">
      <c r="A749" s="258">
        <f>IF(F749="","", COUNTA($F$17:F749))</f>
        <v>538</v>
      </c>
      <c r="B749" s="179"/>
      <c r="C749" s="179"/>
      <c r="D749" s="151"/>
      <c r="E749" s="261" t="s">
        <v>548</v>
      </c>
      <c r="F749" s="262">
        <v>25</v>
      </c>
      <c r="G749" s="257">
        <v>0</v>
      </c>
      <c r="H749" s="265">
        <f t="shared" ref="H749:H772" si="351">F749+G749*F749</f>
        <v>25</v>
      </c>
      <c r="I749" s="264" t="s">
        <v>105</v>
      </c>
      <c r="J749" s="276" t="s">
        <v>90</v>
      </c>
      <c r="K749" s="276" t="s">
        <v>90</v>
      </c>
      <c r="L749" s="277">
        <v>0</v>
      </c>
      <c r="M749" s="252">
        <v>0</v>
      </c>
      <c r="N749" s="252">
        <v>0</v>
      </c>
      <c r="O749" s="252">
        <f t="shared" ref="O749:O772" si="352">H749*M749</f>
        <v>0</v>
      </c>
      <c r="P749" s="252">
        <f t="shared" ref="P749:P772" si="353">H749*N749</f>
        <v>0</v>
      </c>
      <c r="Q749" s="253">
        <f t="shared" ref="Q749:Q772" si="354">O749+P749</f>
        <v>0</v>
      </c>
      <c r="R749" s="259"/>
    </row>
    <row r="750" spans="1:18" s="188" customFormat="1" ht="46.8" x14ac:dyDescent="0.3">
      <c r="A750" s="258">
        <f>IF(F750="","", COUNTA($F$17:F750))</f>
        <v>539</v>
      </c>
      <c r="B750" s="179"/>
      <c r="C750" s="179"/>
      <c r="D750" s="151"/>
      <c r="E750" s="261" t="s">
        <v>549</v>
      </c>
      <c r="F750" s="262">
        <v>7</v>
      </c>
      <c r="G750" s="257">
        <v>0</v>
      </c>
      <c r="H750" s="265">
        <f t="shared" si="351"/>
        <v>7</v>
      </c>
      <c r="I750" s="264" t="s">
        <v>105</v>
      </c>
      <c r="J750" s="276" t="s">
        <v>90</v>
      </c>
      <c r="K750" s="276" t="s">
        <v>90</v>
      </c>
      <c r="L750" s="277">
        <v>0</v>
      </c>
      <c r="M750" s="252">
        <v>0</v>
      </c>
      <c r="N750" s="252">
        <v>0</v>
      </c>
      <c r="O750" s="252">
        <f t="shared" si="352"/>
        <v>0</v>
      </c>
      <c r="P750" s="252">
        <f t="shared" si="353"/>
        <v>0</v>
      </c>
      <c r="Q750" s="253">
        <f t="shared" si="354"/>
        <v>0</v>
      </c>
      <c r="R750" s="259"/>
    </row>
    <row r="751" spans="1:18" s="188" customFormat="1" ht="46.8" x14ac:dyDescent="0.3">
      <c r="A751" s="258">
        <f>IF(F751="","", COUNTA($F$17:F751))</f>
        <v>540</v>
      </c>
      <c r="B751" s="179"/>
      <c r="C751" s="179"/>
      <c r="D751" s="151"/>
      <c r="E751" s="261" t="s">
        <v>550</v>
      </c>
      <c r="F751" s="262">
        <v>4</v>
      </c>
      <c r="G751" s="257">
        <v>0</v>
      </c>
      <c r="H751" s="265">
        <f t="shared" si="351"/>
        <v>4</v>
      </c>
      <c r="I751" s="264" t="s">
        <v>105</v>
      </c>
      <c r="J751" s="276" t="s">
        <v>90</v>
      </c>
      <c r="K751" s="276" t="s">
        <v>90</v>
      </c>
      <c r="L751" s="277">
        <v>0</v>
      </c>
      <c r="M751" s="252">
        <v>0</v>
      </c>
      <c r="N751" s="252">
        <v>0</v>
      </c>
      <c r="O751" s="252">
        <f t="shared" si="352"/>
        <v>0</v>
      </c>
      <c r="P751" s="252">
        <f t="shared" si="353"/>
        <v>0</v>
      </c>
      <c r="Q751" s="253">
        <f t="shared" si="354"/>
        <v>0</v>
      </c>
      <c r="R751" s="259"/>
    </row>
    <row r="752" spans="1:18" s="188" customFormat="1" ht="46.8" x14ac:dyDescent="0.3">
      <c r="A752" s="258">
        <f>IF(F752="","", COUNTA($F$17:F752))</f>
        <v>541</v>
      </c>
      <c r="B752" s="179"/>
      <c r="C752" s="179"/>
      <c r="D752" s="151"/>
      <c r="E752" s="261" t="s">
        <v>551</v>
      </c>
      <c r="F752" s="262">
        <v>15</v>
      </c>
      <c r="G752" s="257">
        <v>0</v>
      </c>
      <c r="H752" s="265">
        <f t="shared" si="351"/>
        <v>15</v>
      </c>
      <c r="I752" s="264" t="s">
        <v>105</v>
      </c>
      <c r="J752" s="276" t="s">
        <v>90</v>
      </c>
      <c r="K752" s="276" t="s">
        <v>90</v>
      </c>
      <c r="L752" s="277">
        <v>0</v>
      </c>
      <c r="M752" s="252">
        <v>0</v>
      </c>
      <c r="N752" s="252">
        <v>0</v>
      </c>
      <c r="O752" s="252">
        <f t="shared" si="352"/>
        <v>0</v>
      </c>
      <c r="P752" s="252">
        <f t="shared" si="353"/>
        <v>0</v>
      </c>
      <c r="Q752" s="253">
        <f t="shared" si="354"/>
        <v>0</v>
      </c>
      <c r="R752" s="259"/>
    </row>
    <row r="753" spans="1:18" s="188" customFormat="1" ht="46.8" x14ac:dyDescent="0.3">
      <c r="A753" s="258">
        <f>IF(F753="","", COUNTA($F$17:F753))</f>
        <v>542</v>
      </c>
      <c r="B753" s="179"/>
      <c r="C753" s="179"/>
      <c r="D753" s="151"/>
      <c r="E753" s="261" t="s">
        <v>552</v>
      </c>
      <c r="F753" s="262">
        <v>7</v>
      </c>
      <c r="G753" s="257">
        <v>0</v>
      </c>
      <c r="H753" s="265">
        <f t="shared" si="351"/>
        <v>7</v>
      </c>
      <c r="I753" s="264" t="s">
        <v>105</v>
      </c>
      <c r="J753" s="276" t="s">
        <v>90</v>
      </c>
      <c r="K753" s="276" t="s">
        <v>90</v>
      </c>
      <c r="L753" s="277">
        <v>0</v>
      </c>
      <c r="M753" s="252">
        <v>0</v>
      </c>
      <c r="N753" s="252">
        <v>0</v>
      </c>
      <c r="O753" s="252">
        <f t="shared" si="352"/>
        <v>0</v>
      </c>
      <c r="P753" s="252">
        <f t="shared" si="353"/>
        <v>0</v>
      </c>
      <c r="Q753" s="253">
        <f t="shared" si="354"/>
        <v>0</v>
      </c>
      <c r="R753" s="259"/>
    </row>
    <row r="754" spans="1:18" s="188" customFormat="1" ht="46.8" x14ac:dyDescent="0.3">
      <c r="A754" s="258">
        <f>IF(F754="","", COUNTA($F$17:F754))</f>
        <v>543</v>
      </c>
      <c r="B754" s="179"/>
      <c r="C754" s="179"/>
      <c r="D754" s="151"/>
      <c r="E754" s="261" t="s">
        <v>553</v>
      </c>
      <c r="F754" s="262">
        <v>7</v>
      </c>
      <c r="G754" s="257">
        <v>0</v>
      </c>
      <c r="H754" s="265">
        <f t="shared" si="351"/>
        <v>7</v>
      </c>
      <c r="I754" s="264" t="s">
        <v>105</v>
      </c>
      <c r="J754" s="276" t="s">
        <v>90</v>
      </c>
      <c r="K754" s="276" t="s">
        <v>90</v>
      </c>
      <c r="L754" s="277">
        <v>0</v>
      </c>
      <c r="M754" s="252">
        <v>0</v>
      </c>
      <c r="N754" s="252">
        <v>0</v>
      </c>
      <c r="O754" s="252">
        <f t="shared" si="352"/>
        <v>0</v>
      </c>
      <c r="P754" s="252">
        <f t="shared" si="353"/>
        <v>0</v>
      </c>
      <c r="Q754" s="253">
        <f t="shared" si="354"/>
        <v>0</v>
      </c>
      <c r="R754" s="259"/>
    </row>
    <row r="755" spans="1:18" s="188" customFormat="1" ht="46.8" x14ac:dyDescent="0.3">
      <c r="A755" s="258">
        <f>IF(F755="","", COUNTA($F$17:F755))</f>
        <v>544</v>
      </c>
      <c r="B755" s="179"/>
      <c r="C755" s="179"/>
      <c r="D755" s="151"/>
      <c r="E755" s="261" t="s">
        <v>554</v>
      </c>
      <c r="F755" s="262">
        <v>2</v>
      </c>
      <c r="G755" s="257">
        <v>0</v>
      </c>
      <c r="H755" s="265">
        <f t="shared" si="351"/>
        <v>2</v>
      </c>
      <c r="I755" s="264" t="s">
        <v>105</v>
      </c>
      <c r="J755" s="276" t="s">
        <v>90</v>
      </c>
      <c r="K755" s="276" t="s">
        <v>90</v>
      </c>
      <c r="L755" s="277">
        <v>0</v>
      </c>
      <c r="M755" s="252">
        <v>0</v>
      </c>
      <c r="N755" s="252">
        <v>0</v>
      </c>
      <c r="O755" s="252">
        <f t="shared" si="352"/>
        <v>0</v>
      </c>
      <c r="P755" s="252">
        <f t="shared" si="353"/>
        <v>0</v>
      </c>
      <c r="Q755" s="253">
        <f t="shared" si="354"/>
        <v>0</v>
      </c>
      <c r="R755" s="259"/>
    </row>
    <row r="756" spans="1:18" s="188" customFormat="1" x14ac:dyDescent="0.3">
      <c r="A756" s="258">
        <f>IF(F756="","", COUNTA($F$17:F756))</f>
        <v>545</v>
      </c>
      <c r="B756" s="179"/>
      <c r="C756" s="179"/>
      <c r="D756" s="151"/>
      <c r="E756" s="267" t="s">
        <v>555</v>
      </c>
      <c r="F756" s="262">
        <v>2</v>
      </c>
      <c r="G756" s="257">
        <v>0</v>
      </c>
      <c r="H756" s="265">
        <f t="shared" si="351"/>
        <v>2</v>
      </c>
      <c r="I756" s="264" t="s">
        <v>105</v>
      </c>
      <c r="J756" s="276" t="s">
        <v>90</v>
      </c>
      <c r="K756" s="276" t="s">
        <v>90</v>
      </c>
      <c r="L756" s="277">
        <v>0</v>
      </c>
      <c r="M756" s="252">
        <v>0</v>
      </c>
      <c r="N756" s="252">
        <v>0</v>
      </c>
      <c r="O756" s="252">
        <f t="shared" si="352"/>
        <v>0</v>
      </c>
      <c r="P756" s="252">
        <f t="shared" si="353"/>
        <v>0</v>
      </c>
      <c r="Q756" s="253">
        <f t="shared" si="354"/>
        <v>0</v>
      </c>
      <c r="R756" s="259"/>
    </row>
    <row r="757" spans="1:18" s="188" customFormat="1" ht="46.8" x14ac:dyDescent="0.3">
      <c r="A757" s="258">
        <f>IF(F757="","", COUNTA($F$17:F757))</f>
        <v>546</v>
      </c>
      <c r="B757" s="179"/>
      <c r="C757" s="179"/>
      <c r="D757" s="151"/>
      <c r="E757" s="261" t="s">
        <v>556</v>
      </c>
      <c r="F757" s="262">
        <v>2</v>
      </c>
      <c r="G757" s="257">
        <v>0</v>
      </c>
      <c r="H757" s="265">
        <f t="shared" si="351"/>
        <v>2</v>
      </c>
      <c r="I757" s="264" t="s">
        <v>105</v>
      </c>
      <c r="J757" s="276" t="s">
        <v>90</v>
      </c>
      <c r="K757" s="276" t="s">
        <v>90</v>
      </c>
      <c r="L757" s="277">
        <v>0</v>
      </c>
      <c r="M757" s="252">
        <v>0</v>
      </c>
      <c r="N757" s="252">
        <v>0</v>
      </c>
      <c r="O757" s="252">
        <f t="shared" si="352"/>
        <v>0</v>
      </c>
      <c r="P757" s="252">
        <f t="shared" si="353"/>
        <v>0</v>
      </c>
      <c r="Q757" s="253">
        <f t="shared" si="354"/>
        <v>0</v>
      </c>
      <c r="R757" s="259"/>
    </row>
    <row r="758" spans="1:18" s="188" customFormat="1" x14ac:dyDescent="0.3">
      <c r="A758" s="258">
        <f>IF(F758="","", COUNTA($F$17:F758))</f>
        <v>547</v>
      </c>
      <c r="B758" s="179"/>
      <c r="C758" s="179"/>
      <c r="D758" s="151"/>
      <c r="E758" s="267" t="s">
        <v>557</v>
      </c>
      <c r="F758" s="262">
        <v>4</v>
      </c>
      <c r="G758" s="257">
        <v>0</v>
      </c>
      <c r="H758" s="265">
        <f t="shared" si="351"/>
        <v>4</v>
      </c>
      <c r="I758" s="264" t="s">
        <v>105</v>
      </c>
      <c r="J758" s="276" t="s">
        <v>90</v>
      </c>
      <c r="K758" s="276" t="s">
        <v>90</v>
      </c>
      <c r="L758" s="277">
        <v>0</v>
      </c>
      <c r="M758" s="252">
        <v>0</v>
      </c>
      <c r="N758" s="252">
        <v>0</v>
      </c>
      <c r="O758" s="252">
        <f t="shared" si="352"/>
        <v>0</v>
      </c>
      <c r="P758" s="252">
        <f t="shared" si="353"/>
        <v>0</v>
      </c>
      <c r="Q758" s="253">
        <f t="shared" si="354"/>
        <v>0</v>
      </c>
      <c r="R758" s="259"/>
    </row>
    <row r="759" spans="1:18" s="188" customFormat="1" ht="46.8" x14ac:dyDescent="0.3">
      <c r="A759" s="258">
        <f>IF(F759="","", COUNTA($F$17:F759))</f>
        <v>548</v>
      </c>
      <c r="B759" s="179"/>
      <c r="C759" s="179"/>
      <c r="D759" s="151"/>
      <c r="E759" s="261" t="s">
        <v>558</v>
      </c>
      <c r="F759" s="262">
        <v>1</v>
      </c>
      <c r="G759" s="257">
        <v>0</v>
      </c>
      <c r="H759" s="265">
        <f t="shared" si="351"/>
        <v>1</v>
      </c>
      <c r="I759" s="264" t="s">
        <v>105</v>
      </c>
      <c r="J759" s="276" t="s">
        <v>90</v>
      </c>
      <c r="K759" s="276" t="s">
        <v>90</v>
      </c>
      <c r="L759" s="277">
        <v>0</v>
      </c>
      <c r="M759" s="252">
        <v>0</v>
      </c>
      <c r="N759" s="252">
        <v>0</v>
      </c>
      <c r="O759" s="252">
        <f t="shared" si="352"/>
        <v>0</v>
      </c>
      <c r="P759" s="252">
        <f t="shared" si="353"/>
        <v>0</v>
      </c>
      <c r="Q759" s="253">
        <f t="shared" si="354"/>
        <v>0</v>
      </c>
      <c r="R759" s="259"/>
    </row>
    <row r="760" spans="1:18" s="188" customFormat="1" ht="46.8" x14ac:dyDescent="0.3">
      <c r="A760" s="258">
        <f>IF(F760="","", COUNTA($F$17:F760))</f>
        <v>549</v>
      </c>
      <c r="B760" s="179"/>
      <c r="C760" s="179"/>
      <c r="D760" s="151"/>
      <c r="E760" s="261" t="s">
        <v>559</v>
      </c>
      <c r="F760" s="262">
        <v>3</v>
      </c>
      <c r="G760" s="257">
        <v>0</v>
      </c>
      <c r="H760" s="265">
        <f t="shared" si="351"/>
        <v>3</v>
      </c>
      <c r="I760" s="264" t="s">
        <v>105</v>
      </c>
      <c r="J760" s="276" t="s">
        <v>90</v>
      </c>
      <c r="K760" s="276" t="s">
        <v>90</v>
      </c>
      <c r="L760" s="277">
        <v>0</v>
      </c>
      <c r="M760" s="252">
        <v>0</v>
      </c>
      <c r="N760" s="252">
        <v>0</v>
      </c>
      <c r="O760" s="252">
        <f t="shared" si="352"/>
        <v>0</v>
      </c>
      <c r="P760" s="252">
        <f t="shared" si="353"/>
        <v>0</v>
      </c>
      <c r="Q760" s="253">
        <f t="shared" si="354"/>
        <v>0</v>
      </c>
      <c r="R760" s="259"/>
    </row>
    <row r="761" spans="1:18" s="188" customFormat="1" ht="46.8" x14ac:dyDescent="0.3">
      <c r="A761" s="258">
        <f>IF(F761="","", COUNTA($F$17:F761))</f>
        <v>550</v>
      </c>
      <c r="B761" s="179"/>
      <c r="C761" s="179"/>
      <c r="D761" s="151"/>
      <c r="E761" s="261" t="s">
        <v>560</v>
      </c>
      <c r="F761" s="262">
        <v>7</v>
      </c>
      <c r="G761" s="257">
        <v>0</v>
      </c>
      <c r="H761" s="265">
        <f t="shared" si="351"/>
        <v>7</v>
      </c>
      <c r="I761" s="264" t="s">
        <v>105</v>
      </c>
      <c r="J761" s="276" t="s">
        <v>90</v>
      </c>
      <c r="K761" s="276" t="s">
        <v>90</v>
      </c>
      <c r="L761" s="277">
        <v>0</v>
      </c>
      <c r="M761" s="252">
        <v>0</v>
      </c>
      <c r="N761" s="252">
        <v>0</v>
      </c>
      <c r="O761" s="252">
        <f t="shared" si="352"/>
        <v>0</v>
      </c>
      <c r="P761" s="252">
        <f t="shared" si="353"/>
        <v>0</v>
      </c>
      <c r="Q761" s="253">
        <f t="shared" si="354"/>
        <v>0</v>
      </c>
      <c r="R761" s="259"/>
    </row>
    <row r="762" spans="1:18" s="188" customFormat="1" ht="46.8" x14ac:dyDescent="0.3">
      <c r="A762" s="258">
        <f>IF(F762="","", COUNTA($F$17:F762))</f>
        <v>551</v>
      </c>
      <c r="B762" s="179"/>
      <c r="C762" s="179"/>
      <c r="D762" s="151"/>
      <c r="E762" s="261" t="s">
        <v>561</v>
      </c>
      <c r="F762" s="262">
        <v>3</v>
      </c>
      <c r="G762" s="257">
        <v>0</v>
      </c>
      <c r="H762" s="265">
        <f t="shared" si="351"/>
        <v>3</v>
      </c>
      <c r="I762" s="264" t="s">
        <v>105</v>
      </c>
      <c r="J762" s="276" t="s">
        <v>90</v>
      </c>
      <c r="K762" s="276" t="s">
        <v>90</v>
      </c>
      <c r="L762" s="277">
        <v>0</v>
      </c>
      <c r="M762" s="252">
        <v>0</v>
      </c>
      <c r="N762" s="252">
        <v>0</v>
      </c>
      <c r="O762" s="252">
        <f t="shared" si="352"/>
        <v>0</v>
      </c>
      <c r="P762" s="252">
        <f t="shared" si="353"/>
        <v>0</v>
      </c>
      <c r="Q762" s="253">
        <f t="shared" si="354"/>
        <v>0</v>
      </c>
      <c r="R762" s="259"/>
    </row>
    <row r="763" spans="1:18" s="188" customFormat="1" ht="46.8" x14ac:dyDescent="0.3">
      <c r="A763" s="258">
        <f>IF(F763="","", COUNTA($F$17:F763))</f>
        <v>552</v>
      </c>
      <c r="B763" s="179"/>
      <c r="C763" s="179"/>
      <c r="D763" s="151"/>
      <c r="E763" s="261" t="s">
        <v>562</v>
      </c>
      <c r="F763" s="262">
        <v>1</v>
      </c>
      <c r="G763" s="257">
        <v>0</v>
      </c>
      <c r="H763" s="265">
        <f t="shared" si="351"/>
        <v>1</v>
      </c>
      <c r="I763" s="264" t="s">
        <v>105</v>
      </c>
      <c r="J763" s="276" t="s">
        <v>90</v>
      </c>
      <c r="K763" s="276" t="s">
        <v>90</v>
      </c>
      <c r="L763" s="277">
        <v>0</v>
      </c>
      <c r="M763" s="252">
        <v>0</v>
      </c>
      <c r="N763" s="252">
        <v>0</v>
      </c>
      <c r="O763" s="252">
        <f t="shared" si="352"/>
        <v>0</v>
      </c>
      <c r="P763" s="252">
        <f t="shared" si="353"/>
        <v>0</v>
      </c>
      <c r="Q763" s="253">
        <f t="shared" si="354"/>
        <v>0</v>
      </c>
      <c r="R763" s="259"/>
    </row>
    <row r="764" spans="1:18" s="188" customFormat="1" ht="62.4" x14ac:dyDescent="0.3">
      <c r="A764" s="258">
        <f>IF(F764="","", COUNTA($F$17:F764))</f>
        <v>553</v>
      </c>
      <c r="B764" s="179"/>
      <c r="C764" s="179"/>
      <c r="D764" s="151"/>
      <c r="E764" s="261" t="s">
        <v>563</v>
      </c>
      <c r="F764" s="262">
        <v>1</v>
      </c>
      <c r="G764" s="257">
        <v>0</v>
      </c>
      <c r="H764" s="265">
        <f t="shared" si="351"/>
        <v>1</v>
      </c>
      <c r="I764" s="264" t="s">
        <v>105</v>
      </c>
      <c r="J764" s="276" t="s">
        <v>90</v>
      </c>
      <c r="K764" s="276" t="s">
        <v>90</v>
      </c>
      <c r="L764" s="277">
        <v>0</v>
      </c>
      <c r="M764" s="252">
        <v>0</v>
      </c>
      <c r="N764" s="252">
        <v>0</v>
      </c>
      <c r="O764" s="252">
        <f t="shared" si="352"/>
        <v>0</v>
      </c>
      <c r="P764" s="252">
        <f t="shared" si="353"/>
        <v>0</v>
      </c>
      <c r="Q764" s="253">
        <f t="shared" si="354"/>
        <v>0</v>
      </c>
      <c r="R764" s="259"/>
    </row>
    <row r="765" spans="1:18" s="188" customFormat="1" ht="46.8" x14ac:dyDescent="0.3">
      <c r="A765" s="258">
        <f>IF(F765="","", COUNTA($F$17:F765))</f>
        <v>554</v>
      </c>
      <c r="B765" s="179"/>
      <c r="C765" s="179"/>
      <c r="D765" s="151"/>
      <c r="E765" s="261" t="s">
        <v>564</v>
      </c>
      <c r="F765" s="262">
        <v>5</v>
      </c>
      <c r="G765" s="257">
        <v>0</v>
      </c>
      <c r="H765" s="265">
        <f t="shared" si="351"/>
        <v>5</v>
      </c>
      <c r="I765" s="264" t="s">
        <v>105</v>
      </c>
      <c r="J765" s="276" t="s">
        <v>90</v>
      </c>
      <c r="K765" s="276" t="s">
        <v>90</v>
      </c>
      <c r="L765" s="277">
        <v>0</v>
      </c>
      <c r="M765" s="252">
        <v>0</v>
      </c>
      <c r="N765" s="252">
        <v>0</v>
      </c>
      <c r="O765" s="252">
        <f t="shared" si="352"/>
        <v>0</v>
      </c>
      <c r="P765" s="252">
        <f t="shared" si="353"/>
        <v>0</v>
      </c>
      <c r="Q765" s="253">
        <f t="shared" si="354"/>
        <v>0</v>
      </c>
      <c r="R765" s="259"/>
    </row>
    <row r="766" spans="1:18" s="188" customFormat="1" ht="46.8" x14ac:dyDescent="0.3">
      <c r="A766" s="258">
        <f>IF(F766="","", COUNTA($F$17:F766))</f>
        <v>555</v>
      </c>
      <c r="B766" s="179"/>
      <c r="C766" s="179"/>
      <c r="D766" s="151"/>
      <c r="E766" s="261" t="s">
        <v>565</v>
      </c>
      <c r="F766" s="262">
        <v>4</v>
      </c>
      <c r="G766" s="257">
        <v>0</v>
      </c>
      <c r="H766" s="265">
        <f t="shared" si="351"/>
        <v>4</v>
      </c>
      <c r="I766" s="264" t="s">
        <v>105</v>
      </c>
      <c r="J766" s="276" t="s">
        <v>90</v>
      </c>
      <c r="K766" s="276" t="s">
        <v>90</v>
      </c>
      <c r="L766" s="277">
        <v>0</v>
      </c>
      <c r="M766" s="252">
        <v>0</v>
      </c>
      <c r="N766" s="252">
        <v>0</v>
      </c>
      <c r="O766" s="252">
        <f t="shared" si="352"/>
        <v>0</v>
      </c>
      <c r="P766" s="252">
        <f t="shared" si="353"/>
        <v>0</v>
      </c>
      <c r="Q766" s="253">
        <f t="shared" si="354"/>
        <v>0</v>
      </c>
      <c r="R766" s="259"/>
    </row>
    <row r="767" spans="1:18" s="188" customFormat="1" ht="46.8" x14ac:dyDescent="0.3">
      <c r="A767" s="258">
        <f>IF(F767="","", COUNTA($F$17:F767))</f>
        <v>556</v>
      </c>
      <c r="B767" s="179"/>
      <c r="C767" s="179"/>
      <c r="D767" s="151"/>
      <c r="E767" s="261" t="s">
        <v>566</v>
      </c>
      <c r="F767" s="262">
        <v>5</v>
      </c>
      <c r="G767" s="257">
        <v>0</v>
      </c>
      <c r="H767" s="265">
        <f t="shared" si="351"/>
        <v>5</v>
      </c>
      <c r="I767" s="264" t="s">
        <v>105</v>
      </c>
      <c r="J767" s="276" t="s">
        <v>90</v>
      </c>
      <c r="K767" s="276" t="s">
        <v>90</v>
      </c>
      <c r="L767" s="277">
        <v>0</v>
      </c>
      <c r="M767" s="252">
        <v>0</v>
      </c>
      <c r="N767" s="252">
        <v>0</v>
      </c>
      <c r="O767" s="252">
        <f t="shared" si="352"/>
        <v>0</v>
      </c>
      <c r="P767" s="252">
        <f t="shared" si="353"/>
        <v>0</v>
      </c>
      <c r="Q767" s="253">
        <f t="shared" si="354"/>
        <v>0</v>
      </c>
      <c r="R767" s="259"/>
    </row>
    <row r="768" spans="1:18" s="188" customFormat="1" ht="62.4" x14ac:dyDescent="0.3">
      <c r="A768" s="258">
        <f>IF(F768="","", COUNTA($F$17:F768))</f>
        <v>557</v>
      </c>
      <c r="B768" s="179"/>
      <c r="C768" s="179"/>
      <c r="D768" s="151"/>
      <c r="E768" s="261" t="s">
        <v>567</v>
      </c>
      <c r="F768" s="262">
        <v>1</v>
      </c>
      <c r="G768" s="257">
        <v>0</v>
      </c>
      <c r="H768" s="265">
        <f t="shared" si="351"/>
        <v>1</v>
      </c>
      <c r="I768" s="264" t="s">
        <v>105</v>
      </c>
      <c r="J768" s="276" t="s">
        <v>90</v>
      </c>
      <c r="K768" s="276" t="s">
        <v>90</v>
      </c>
      <c r="L768" s="277">
        <v>0</v>
      </c>
      <c r="M768" s="252">
        <v>0</v>
      </c>
      <c r="N768" s="252">
        <v>0</v>
      </c>
      <c r="O768" s="252">
        <f t="shared" si="352"/>
        <v>0</v>
      </c>
      <c r="P768" s="252">
        <f t="shared" si="353"/>
        <v>0</v>
      </c>
      <c r="Q768" s="253">
        <f t="shared" si="354"/>
        <v>0</v>
      </c>
      <c r="R768" s="259"/>
    </row>
    <row r="769" spans="1:18" s="188" customFormat="1" ht="62.4" x14ac:dyDescent="0.3">
      <c r="A769" s="258">
        <f>IF(F769="","", COUNTA($F$17:F769))</f>
        <v>558</v>
      </c>
      <c r="B769" s="179"/>
      <c r="C769" s="179"/>
      <c r="D769" s="151"/>
      <c r="E769" s="261" t="s">
        <v>568</v>
      </c>
      <c r="F769" s="262">
        <v>1</v>
      </c>
      <c r="G769" s="257">
        <v>0</v>
      </c>
      <c r="H769" s="265">
        <f t="shared" si="351"/>
        <v>1</v>
      </c>
      <c r="I769" s="264" t="s">
        <v>105</v>
      </c>
      <c r="J769" s="276" t="s">
        <v>90</v>
      </c>
      <c r="K769" s="276" t="s">
        <v>90</v>
      </c>
      <c r="L769" s="277">
        <v>0</v>
      </c>
      <c r="M769" s="252">
        <v>0</v>
      </c>
      <c r="N769" s="252">
        <v>0</v>
      </c>
      <c r="O769" s="252">
        <f t="shared" si="352"/>
        <v>0</v>
      </c>
      <c r="P769" s="252">
        <f t="shared" si="353"/>
        <v>0</v>
      </c>
      <c r="Q769" s="253">
        <f t="shared" si="354"/>
        <v>0</v>
      </c>
      <c r="R769" s="259"/>
    </row>
    <row r="770" spans="1:18" s="188" customFormat="1" ht="46.8" x14ac:dyDescent="0.3">
      <c r="A770" s="258">
        <f>IF(F770="","", COUNTA($F$17:F770))</f>
        <v>559</v>
      </c>
      <c r="B770" s="179"/>
      <c r="C770" s="179"/>
      <c r="D770" s="151"/>
      <c r="E770" s="261" t="s">
        <v>569</v>
      </c>
      <c r="F770" s="262">
        <v>1</v>
      </c>
      <c r="G770" s="257">
        <v>0</v>
      </c>
      <c r="H770" s="265">
        <f t="shared" si="351"/>
        <v>1</v>
      </c>
      <c r="I770" s="264" t="s">
        <v>105</v>
      </c>
      <c r="J770" s="276" t="s">
        <v>90</v>
      </c>
      <c r="K770" s="276" t="s">
        <v>90</v>
      </c>
      <c r="L770" s="277">
        <v>0</v>
      </c>
      <c r="M770" s="252">
        <v>0</v>
      </c>
      <c r="N770" s="252">
        <v>0</v>
      </c>
      <c r="O770" s="252">
        <f t="shared" si="352"/>
        <v>0</v>
      </c>
      <c r="P770" s="252">
        <f t="shared" si="353"/>
        <v>0</v>
      </c>
      <c r="Q770" s="253">
        <f t="shared" si="354"/>
        <v>0</v>
      </c>
      <c r="R770" s="259"/>
    </row>
    <row r="771" spans="1:18" s="188" customFormat="1" ht="46.8" x14ac:dyDescent="0.3">
      <c r="A771" s="258">
        <f>IF(F771="","", COUNTA($F$17:F771))</f>
        <v>560</v>
      </c>
      <c r="B771" s="179"/>
      <c r="C771" s="179"/>
      <c r="D771" s="151"/>
      <c r="E771" s="261" t="s">
        <v>570</v>
      </c>
      <c r="F771" s="262">
        <v>1</v>
      </c>
      <c r="G771" s="257">
        <v>0</v>
      </c>
      <c r="H771" s="265">
        <f t="shared" si="351"/>
        <v>1</v>
      </c>
      <c r="I771" s="264" t="s">
        <v>105</v>
      </c>
      <c r="J771" s="276" t="s">
        <v>90</v>
      </c>
      <c r="K771" s="276" t="s">
        <v>90</v>
      </c>
      <c r="L771" s="277">
        <v>0</v>
      </c>
      <c r="M771" s="252">
        <v>0</v>
      </c>
      <c r="N771" s="252">
        <v>0</v>
      </c>
      <c r="O771" s="252">
        <f t="shared" si="352"/>
        <v>0</v>
      </c>
      <c r="P771" s="252">
        <f t="shared" si="353"/>
        <v>0</v>
      </c>
      <c r="Q771" s="253">
        <f t="shared" si="354"/>
        <v>0</v>
      </c>
      <c r="R771" s="259"/>
    </row>
    <row r="772" spans="1:18" s="188" customFormat="1" x14ac:dyDescent="0.3">
      <c r="A772" s="258">
        <f>IF(F772="","", COUNTA($F$17:F772))</f>
        <v>561</v>
      </c>
      <c r="B772" s="179"/>
      <c r="C772" s="179"/>
      <c r="D772" s="151"/>
      <c r="E772" s="267" t="s">
        <v>571</v>
      </c>
      <c r="F772" s="262">
        <v>1</v>
      </c>
      <c r="G772" s="257">
        <v>0</v>
      </c>
      <c r="H772" s="265">
        <f t="shared" si="351"/>
        <v>1</v>
      </c>
      <c r="I772" s="264" t="s">
        <v>105</v>
      </c>
      <c r="J772" s="276" t="s">
        <v>90</v>
      </c>
      <c r="K772" s="276" t="s">
        <v>90</v>
      </c>
      <c r="L772" s="277">
        <v>0</v>
      </c>
      <c r="M772" s="252">
        <v>0</v>
      </c>
      <c r="N772" s="252">
        <v>0</v>
      </c>
      <c r="O772" s="252">
        <f t="shared" si="352"/>
        <v>0</v>
      </c>
      <c r="P772" s="252">
        <f t="shared" si="353"/>
        <v>0</v>
      </c>
      <c r="Q772" s="253">
        <f t="shared" si="354"/>
        <v>0</v>
      </c>
      <c r="R772" s="259"/>
    </row>
    <row r="773" spans="1:18" s="191" customFormat="1" x14ac:dyDescent="0.3">
      <c r="A773" s="196"/>
      <c r="B773" s="179"/>
      <c r="C773" s="179"/>
      <c r="D773" s="151"/>
      <c r="E773" s="268" t="s">
        <v>479</v>
      </c>
      <c r="F773" s="254"/>
      <c r="G773" s="254"/>
      <c r="H773" s="266"/>
      <c r="I773" s="254"/>
      <c r="J773" s="254"/>
      <c r="K773" s="255"/>
      <c r="L773" s="254"/>
      <c r="M773" s="255"/>
      <c r="N773" s="255"/>
      <c r="O773" s="255"/>
      <c r="P773" s="255"/>
      <c r="Q773" s="256"/>
      <c r="R773" s="260"/>
    </row>
    <row r="774" spans="1:18" s="191" customFormat="1" x14ac:dyDescent="0.3">
      <c r="A774" s="258">
        <f>IF(F774="","", COUNTA($F$17:F774))</f>
        <v>562</v>
      </c>
      <c r="B774" s="179"/>
      <c r="C774" s="179"/>
      <c r="D774" s="151"/>
      <c r="E774" s="267" t="s">
        <v>572</v>
      </c>
      <c r="F774" s="262">
        <v>170</v>
      </c>
      <c r="G774" s="257">
        <v>0</v>
      </c>
      <c r="H774" s="265">
        <f t="shared" ref="H774:H776" si="355">F774+G774*F774</f>
        <v>170</v>
      </c>
      <c r="I774" s="264" t="s">
        <v>105</v>
      </c>
      <c r="J774" s="276" t="s">
        <v>90</v>
      </c>
      <c r="K774" s="276" t="s">
        <v>90</v>
      </c>
      <c r="L774" s="277">
        <v>0</v>
      </c>
      <c r="M774" s="252">
        <v>0</v>
      </c>
      <c r="N774" s="252">
        <v>0</v>
      </c>
      <c r="O774" s="252">
        <f t="shared" ref="O774:O776" si="356">H774*M774</f>
        <v>0</v>
      </c>
      <c r="P774" s="252">
        <f t="shared" ref="P774:P776" si="357">H774*N774</f>
        <v>0</v>
      </c>
      <c r="Q774" s="253">
        <f t="shared" ref="Q774:Q776" si="358">O774+P774</f>
        <v>0</v>
      </c>
      <c r="R774" s="259"/>
    </row>
    <row r="775" spans="1:18" s="191" customFormat="1" x14ac:dyDescent="0.3">
      <c r="A775" s="258">
        <f>IF(F775="","", COUNTA($F$17:F775))</f>
        <v>563</v>
      </c>
      <c r="B775" s="179"/>
      <c r="C775" s="179"/>
      <c r="D775" s="151"/>
      <c r="E775" s="267" t="s">
        <v>573</v>
      </c>
      <c r="F775" s="262">
        <v>30</v>
      </c>
      <c r="G775" s="257">
        <v>0</v>
      </c>
      <c r="H775" s="265">
        <f t="shared" si="355"/>
        <v>30</v>
      </c>
      <c r="I775" s="264" t="s">
        <v>105</v>
      </c>
      <c r="J775" s="276" t="s">
        <v>90</v>
      </c>
      <c r="K775" s="276" t="s">
        <v>90</v>
      </c>
      <c r="L775" s="277">
        <v>0</v>
      </c>
      <c r="M775" s="252">
        <v>0</v>
      </c>
      <c r="N775" s="252">
        <v>0</v>
      </c>
      <c r="O775" s="252">
        <f t="shared" si="356"/>
        <v>0</v>
      </c>
      <c r="P775" s="252">
        <f t="shared" si="357"/>
        <v>0</v>
      </c>
      <c r="Q775" s="253">
        <f t="shared" si="358"/>
        <v>0</v>
      </c>
      <c r="R775" s="259"/>
    </row>
    <row r="776" spans="1:18" s="191" customFormat="1" x14ac:dyDescent="0.3">
      <c r="A776" s="258">
        <f>IF(F776="","", COUNTA($F$17:F776))</f>
        <v>564</v>
      </c>
      <c r="B776" s="179"/>
      <c r="C776" s="179"/>
      <c r="D776" s="151"/>
      <c r="E776" s="267" t="s">
        <v>574</v>
      </c>
      <c r="F776" s="262">
        <v>10</v>
      </c>
      <c r="G776" s="257">
        <v>0</v>
      </c>
      <c r="H776" s="265">
        <f t="shared" si="355"/>
        <v>10</v>
      </c>
      <c r="I776" s="264" t="s">
        <v>105</v>
      </c>
      <c r="J776" s="276" t="s">
        <v>90</v>
      </c>
      <c r="K776" s="276" t="s">
        <v>90</v>
      </c>
      <c r="L776" s="277">
        <v>0</v>
      </c>
      <c r="M776" s="252">
        <v>0</v>
      </c>
      <c r="N776" s="252">
        <v>0</v>
      </c>
      <c r="O776" s="252">
        <f t="shared" si="356"/>
        <v>0</v>
      </c>
      <c r="P776" s="252">
        <f t="shared" si="357"/>
        <v>0</v>
      </c>
      <c r="Q776" s="253">
        <f t="shared" si="358"/>
        <v>0</v>
      </c>
      <c r="R776" s="259"/>
    </row>
    <row r="777" spans="1:18" s="191" customFormat="1" x14ac:dyDescent="0.3">
      <c r="A777" s="196"/>
      <c r="B777" s="179"/>
      <c r="C777" s="179"/>
      <c r="D777" s="151"/>
      <c r="E777" s="268" t="s">
        <v>577</v>
      </c>
      <c r="F777" s="254"/>
      <c r="G777" s="254"/>
      <c r="H777" s="266"/>
      <c r="I777" s="254"/>
      <c r="J777" s="254"/>
      <c r="K777" s="255"/>
      <c r="L777" s="254"/>
      <c r="M777" s="255"/>
      <c r="N777" s="255"/>
      <c r="O777" s="255"/>
      <c r="P777" s="255"/>
      <c r="Q777" s="256"/>
      <c r="R777" s="260"/>
    </row>
    <row r="778" spans="1:18" s="191" customFormat="1" x14ac:dyDescent="0.3">
      <c r="A778" s="258">
        <f>IF(F778="","", COUNTA($F$17:F778))</f>
        <v>565</v>
      </c>
      <c r="B778" s="179"/>
      <c r="C778" s="179"/>
      <c r="D778" s="151"/>
      <c r="E778" s="267" t="s">
        <v>575</v>
      </c>
      <c r="F778" s="262">
        <v>10</v>
      </c>
      <c r="G778" s="257">
        <v>0</v>
      </c>
      <c r="H778" s="265">
        <f t="shared" ref="H778:H779" si="359">F778+G778*F778</f>
        <v>10</v>
      </c>
      <c r="I778" s="264" t="s">
        <v>105</v>
      </c>
      <c r="J778" s="276" t="s">
        <v>90</v>
      </c>
      <c r="K778" s="276" t="s">
        <v>90</v>
      </c>
      <c r="L778" s="277">
        <v>0</v>
      </c>
      <c r="M778" s="252">
        <v>0</v>
      </c>
      <c r="N778" s="252">
        <v>0</v>
      </c>
      <c r="O778" s="252">
        <f t="shared" ref="O778:O779" si="360">H778*M778</f>
        <v>0</v>
      </c>
      <c r="P778" s="252">
        <f t="shared" ref="P778:P779" si="361">H778*N778</f>
        <v>0</v>
      </c>
      <c r="Q778" s="253">
        <f t="shared" ref="Q778:Q779" si="362">O778+P778</f>
        <v>0</v>
      </c>
      <c r="R778" s="259"/>
    </row>
    <row r="779" spans="1:18" s="191" customFormat="1" x14ac:dyDescent="0.3">
      <c r="A779" s="258">
        <f>IF(F779="","", COUNTA($F$17:F779))</f>
        <v>566</v>
      </c>
      <c r="B779" s="179"/>
      <c r="C779" s="179"/>
      <c r="D779" s="151"/>
      <c r="E779" s="281" t="s">
        <v>576</v>
      </c>
      <c r="F779" s="291">
        <v>1</v>
      </c>
      <c r="G779" s="257">
        <v>0</v>
      </c>
      <c r="H779" s="265">
        <f t="shared" si="359"/>
        <v>1</v>
      </c>
      <c r="I779" s="264" t="s">
        <v>105</v>
      </c>
      <c r="J779" s="276" t="s">
        <v>90</v>
      </c>
      <c r="K779" s="276" t="s">
        <v>90</v>
      </c>
      <c r="L779" s="277">
        <v>0</v>
      </c>
      <c r="M779" s="252">
        <v>0</v>
      </c>
      <c r="N779" s="252">
        <v>0</v>
      </c>
      <c r="O779" s="252">
        <f t="shared" si="360"/>
        <v>0</v>
      </c>
      <c r="P779" s="252">
        <f t="shared" si="361"/>
        <v>0</v>
      </c>
      <c r="Q779" s="253">
        <f t="shared" si="362"/>
        <v>0</v>
      </c>
      <c r="R779" s="259"/>
    </row>
    <row r="780" spans="1:18" x14ac:dyDescent="0.3">
      <c r="A780" s="74"/>
      <c r="B780" s="29"/>
      <c r="C780" s="29"/>
      <c r="D780" s="36"/>
      <c r="E780" s="268" t="s">
        <v>587</v>
      </c>
      <c r="F780" s="254"/>
      <c r="G780" s="254"/>
      <c r="H780" s="266"/>
      <c r="I780" s="254"/>
      <c r="J780" s="254"/>
      <c r="K780" s="255"/>
      <c r="L780" s="254"/>
      <c r="M780" s="255"/>
      <c r="N780" s="255"/>
      <c r="O780" s="255"/>
      <c r="P780" s="255"/>
      <c r="Q780" s="256"/>
      <c r="R780" s="260"/>
    </row>
    <row r="781" spans="1:18" x14ac:dyDescent="0.3">
      <c r="A781" s="74"/>
      <c r="B781" s="29"/>
      <c r="C781" s="29"/>
      <c r="D781" s="36"/>
      <c r="E781" s="268" t="s">
        <v>480</v>
      </c>
      <c r="F781" s="254"/>
      <c r="G781" s="254"/>
      <c r="H781" s="266"/>
      <c r="I781" s="254"/>
      <c r="J781" s="254"/>
      <c r="K781" s="255"/>
      <c r="L781" s="254"/>
      <c r="M781" s="255"/>
      <c r="N781" s="255"/>
      <c r="O781" s="255"/>
      <c r="P781" s="255"/>
      <c r="Q781" s="256"/>
      <c r="R781" s="260"/>
    </row>
    <row r="782" spans="1:18" s="188" customFormat="1" x14ac:dyDescent="0.3">
      <c r="A782" s="258">
        <f>IF(F782="","", COUNTA($F$17:F782))</f>
        <v>567</v>
      </c>
      <c r="B782" s="179"/>
      <c r="C782" s="179"/>
      <c r="D782" s="151"/>
      <c r="E782" s="267" t="s">
        <v>481</v>
      </c>
      <c r="F782" s="262">
        <v>232.66</v>
      </c>
      <c r="G782" s="270">
        <v>0.1</v>
      </c>
      <c r="H782" s="265">
        <f t="shared" ref="H782:H789" si="363">G782*F782+F782</f>
        <v>255.92599999999999</v>
      </c>
      <c r="I782" s="271" t="s">
        <v>438</v>
      </c>
      <c r="J782" s="276" t="s">
        <v>90</v>
      </c>
      <c r="K782" s="276" t="s">
        <v>90</v>
      </c>
      <c r="L782" s="277">
        <v>0</v>
      </c>
      <c r="M782" s="252">
        <v>0</v>
      </c>
      <c r="N782" s="252">
        <v>0</v>
      </c>
      <c r="O782" s="252">
        <f t="shared" ref="O782:O789" si="364">H782*M782</f>
        <v>0</v>
      </c>
      <c r="P782" s="252">
        <f t="shared" ref="P782:P789" si="365">H782*N782</f>
        <v>0</v>
      </c>
      <c r="Q782" s="253">
        <f t="shared" ref="Q782:Q789" si="366">O782+P782</f>
        <v>0</v>
      </c>
      <c r="R782" s="259"/>
    </row>
    <row r="783" spans="1:18" s="188" customFormat="1" x14ac:dyDescent="0.3">
      <c r="A783" s="258">
        <f>IF(F783="","", COUNTA($F$17:F783))</f>
        <v>568</v>
      </c>
      <c r="B783" s="179"/>
      <c r="C783" s="179"/>
      <c r="D783" s="151"/>
      <c r="E783" s="267" t="s">
        <v>482</v>
      </c>
      <c r="F783" s="262">
        <v>299.77</v>
      </c>
      <c r="G783" s="270">
        <v>0.1</v>
      </c>
      <c r="H783" s="265">
        <f t="shared" si="363"/>
        <v>329.74699999999996</v>
      </c>
      <c r="I783" s="271" t="s">
        <v>438</v>
      </c>
      <c r="J783" s="276" t="s">
        <v>90</v>
      </c>
      <c r="K783" s="276" t="s">
        <v>90</v>
      </c>
      <c r="L783" s="277">
        <v>0</v>
      </c>
      <c r="M783" s="252">
        <v>0</v>
      </c>
      <c r="N783" s="252">
        <v>0</v>
      </c>
      <c r="O783" s="252">
        <f t="shared" si="364"/>
        <v>0</v>
      </c>
      <c r="P783" s="252">
        <f t="shared" si="365"/>
        <v>0</v>
      </c>
      <c r="Q783" s="253">
        <f t="shared" si="366"/>
        <v>0</v>
      </c>
      <c r="R783" s="259"/>
    </row>
    <row r="784" spans="1:18" s="188" customFormat="1" x14ac:dyDescent="0.3">
      <c r="A784" s="258">
        <f>IF(F784="","", COUNTA($F$17:F784))</f>
        <v>569</v>
      </c>
      <c r="B784" s="179"/>
      <c r="C784" s="179"/>
      <c r="D784" s="151"/>
      <c r="E784" s="267" t="s">
        <v>483</v>
      </c>
      <c r="F784" s="262">
        <v>119.7</v>
      </c>
      <c r="G784" s="270">
        <v>0.1</v>
      </c>
      <c r="H784" s="265">
        <f t="shared" si="363"/>
        <v>131.67000000000002</v>
      </c>
      <c r="I784" s="271" t="s">
        <v>438</v>
      </c>
      <c r="J784" s="276" t="s">
        <v>90</v>
      </c>
      <c r="K784" s="276" t="s">
        <v>90</v>
      </c>
      <c r="L784" s="277">
        <v>0</v>
      </c>
      <c r="M784" s="252">
        <v>0</v>
      </c>
      <c r="N784" s="252">
        <v>0</v>
      </c>
      <c r="O784" s="252">
        <f t="shared" si="364"/>
        <v>0</v>
      </c>
      <c r="P784" s="252">
        <f t="shared" si="365"/>
        <v>0</v>
      </c>
      <c r="Q784" s="253">
        <f t="shared" si="366"/>
        <v>0</v>
      </c>
      <c r="R784" s="259"/>
    </row>
    <row r="785" spans="1:18" s="188" customFormat="1" x14ac:dyDescent="0.3">
      <c r="A785" s="258">
        <f>IF(F785="","", COUNTA($F$17:F785))</f>
        <v>570</v>
      </c>
      <c r="B785" s="179"/>
      <c r="C785" s="179"/>
      <c r="D785" s="151"/>
      <c r="E785" s="267" t="s">
        <v>484</v>
      </c>
      <c r="F785" s="262">
        <v>179.91</v>
      </c>
      <c r="G785" s="270">
        <v>0.1</v>
      </c>
      <c r="H785" s="265">
        <f t="shared" si="363"/>
        <v>197.90100000000001</v>
      </c>
      <c r="I785" s="271" t="s">
        <v>438</v>
      </c>
      <c r="J785" s="276" t="s">
        <v>90</v>
      </c>
      <c r="K785" s="276" t="s">
        <v>90</v>
      </c>
      <c r="L785" s="277">
        <v>0</v>
      </c>
      <c r="M785" s="252">
        <v>0</v>
      </c>
      <c r="N785" s="252">
        <v>0</v>
      </c>
      <c r="O785" s="252">
        <f t="shared" si="364"/>
        <v>0</v>
      </c>
      <c r="P785" s="252">
        <f t="shared" si="365"/>
        <v>0</v>
      </c>
      <c r="Q785" s="253">
        <f t="shared" si="366"/>
        <v>0</v>
      </c>
      <c r="R785" s="259"/>
    </row>
    <row r="786" spans="1:18" s="188" customFormat="1" x14ac:dyDescent="0.3">
      <c r="A786" s="258">
        <f>IF(F786="","", COUNTA($F$17:F786))</f>
        <v>571</v>
      </c>
      <c r="B786" s="179"/>
      <c r="C786" s="179"/>
      <c r="D786" s="151"/>
      <c r="E786" s="267" t="s">
        <v>485</v>
      </c>
      <c r="F786" s="262">
        <v>17.670000000000002</v>
      </c>
      <c r="G786" s="270">
        <v>0.1</v>
      </c>
      <c r="H786" s="265">
        <f t="shared" si="363"/>
        <v>19.437000000000001</v>
      </c>
      <c r="I786" s="271" t="s">
        <v>438</v>
      </c>
      <c r="J786" s="276" t="s">
        <v>90</v>
      </c>
      <c r="K786" s="276" t="s">
        <v>90</v>
      </c>
      <c r="L786" s="277">
        <v>0</v>
      </c>
      <c r="M786" s="252">
        <v>0</v>
      </c>
      <c r="N786" s="252">
        <v>0</v>
      </c>
      <c r="O786" s="252">
        <f t="shared" si="364"/>
        <v>0</v>
      </c>
      <c r="P786" s="252">
        <f t="shared" si="365"/>
        <v>0</v>
      </c>
      <c r="Q786" s="253">
        <f t="shared" si="366"/>
        <v>0</v>
      </c>
      <c r="R786" s="259"/>
    </row>
    <row r="787" spans="1:18" s="188" customFormat="1" x14ac:dyDescent="0.3">
      <c r="A787" s="258">
        <f>IF(F787="","", COUNTA($F$17:F787))</f>
        <v>572</v>
      </c>
      <c r="B787" s="179"/>
      <c r="C787" s="179"/>
      <c r="D787" s="151"/>
      <c r="E787" s="267" t="s">
        <v>486</v>
      </c>
      <c r="F787" s="262">
        <v>372.25</v>
      </c>
      <c r="G787" s="270">
        <v>0.1</v>
      </c>
      <c r="H787" s="265">
        <f t="shared" si="363"/>
        <v>409.47500000000002</v>
      </c>
      <c r="I787" s="271" t="s">
        <v>438</v>
      </c>
      <c r="J787" s="276" t="s">
        <v>90</v>
      </c>
      <c r="K787" s="276" t="s">
        <v>90</v>
      </c>
      <c r="L787" s="277">
        <v>0</v>
      </c>
      <c r="M787" s="252">
        <v>0</v>
      </c>
      <c r="N787" s="252">
        <v>0</v>
      </c>
      <c r="O787" s="252">
        <f t="shared" si="364"/>
        <v>0</v>
      </c>
      <c r="P787" s="252">
        <f t="shared" si="365"/>
        <v>0</v>
      </c>
      <c r="Q787" s="253">
        <f t="shared" si="366"/>
        <v>0</v>
      </c>
      <c r="R787" s="259"/>
    </row>
    <row r="788" spans="1:18" s="188" customFormat="1" x14ac:dyDescent="0.3">
      <c r="A788" s="258">
        <f>IF(F788="","", COUNTA($F$17:F788))</f>
        <v>573</v>
      </c>
      <c r="B788" s="179"/>
      <c r="C788" s="179"/>
      <c r="D788" s="151"/>
      <c r="E788" s="267" t="s">
        <v>487</v>
      </c>
      <c r="F788" s="262">
        <v>732.48</v>
      </c>
      <c r="G788" s="270">
        <v>0.1</v>
      </c>
      <c r="H788" s="265">
        <f t="shared" si="363"/>
        <v>805.72800000000007</v>
      </c>
      <c r="I788" s="271" t="s">
        <v>438</v>
      </c>
      <c r="J788" s="276" t="s">
        <v>90</v>
      </c>
      <c r="K788" s="276" t="s">
        <v>90</v>
      </c>
      <c r="L788" s="277">
        <v>0</v>
      </c>
      <c r="M788" s="252">
        <v>0</v>
      </c>
      <c r="N788" s="252">
        <v>0</v>
      </c>
      <c r="O788" s="252">
        <f t="shared" si="364"/>
        <v>0</v>
      </c>
      <c r="P788" s="252">
        <f t="shared" si="365"/>
        <v>0</v>
      </c>
      <c r="Q788" s="253">
        <f t="shared" si="366"/>
        <v>0</v>
      </c>
      <c r="R788" s="259"/>
    </row>
    <row r="789" spans="1:18" s="188" customFormat="1" x14ac:dyDescent="0.3">
      <c r="A789" s="258">
        <f>IF(F789="","", COUNTA($F$17:F789))</f>
        <v>574</v>
      </c>
      <c r="B789" s="179"/>
      <c r="C789" s="179"/>
      <c r="D789" s="151"/>
      <c r="E789" s="267" t="s">
        <v>488</v>
      </c>
      <c r="F789" s="262">
        <v>107.89</v>
      </c>
      <c r="G789" s="270">
        <v>0.1</v>
      </c>
      <c r="H789" s="265">
        <f t="shared" si="363"/>
        <v>118.679</v>
      </c>
      <c r="I789" s="271" t="s">
        <v>438</v>
      </c>
      <c r="J789" s="276" t="s">
        <v>90</v>
      </c>
      <c r="K789" s="276" t="s">
        <v>90</v>
      </c>
      <c r="L789" s="277">
        <v>0</v>
      </c>
      <c r="M789" s="252">
        <v>0</v>
      </c>
      <c r="N789" s="252">
        <v>0</v>
      </c>
      <c r="O789" s="252">
        <f t="shared" si="364"/>
        <v>0</v>
      </c>
      <c r="P789" s="252">
        <f t="shared" si="365"/>
        <v>0</v>
      </c>
      <c r="Q789" s="253">
        <f t="shared" si="366"/>
        <v>0</v>
      </c>
      <c r="R789" s="259"/>
    </row>
    <row r="790" spans="1:18" s="188" customFormat="1" x14ac:dyDescent="0.3">
      <c r="A790" s="189"/>
      <c r="B790" s="179"/>
      <c r="C790" s="179"/>
      <c r="D790" s="151"/>
      <c r="E790" s="268" t="s">
        <v>489</v>
      </c>
      <c r="F790" s="254"/>
      <c r="G790" s="254"/>
      <c r="H790" s="266"/>
      <c r="I790" s="254"/>
      <c r="J790" s="254"/>
      <c r="K790" s="255"/>
      <c r="L790" s="254"/>
      <c r="M790" s="255"/>
      <c r="N790" s="255"/>
      <c r="O790" s="255"/>
      <c r="P790" s="255"/>
      <c r="Q790" s="256"/>
      <c r="R790" s="260"/>
    </row>
    <row r="791" spans="1:18" s="188" customFormat="1" x14ac:dyDescent="0.3">
      <c r="A791" s="258">
        <f>IF(F791="","", COUNTA($F$17:F791))</f>
        <v>575</v>
      </c>
      <c r="B791" s="179"/>
      <c r="C791" s="179"/>
      <c r="D791" s="151"/>
      <c r="E791" s="267" t="s">
        <v>490</v>
      </c>
      <c r="F791" s="262">
        <v>194.02</v>
      </c>
      <c r="G791" s="270">
        <v>0.1</v>
      </c>
      <c r="H791" s="265">
        <f t="shared" ref="H791:H792" si="367">G791*F791+F791</f>
        <v>213.42200000000003</v>
      </c>
      <c r="I791" s="271" t="s">
        <v>438</v>
      </c>
      <c r="J791" s="276" t="s">
        <v>90</v>
      </c>
      <c r="K791" s="276" t="s">
        <v>90</v>
      </c>
      <c r="L791" s="277">
        <v>0</v>
      </c>
      <c r="M791" s="252">
        <v>0</v>
      </c>
      <c r="N791" s="252">
        <v>0</v>
      </c>
      <c r="O791" s="252">
        <f t="shared" ref="O791:O792" si="368">H791*M791</f>
        <v>0</v>
      </c>
      <c r="P791" s="252">
        <f t="shared" ref="P791:P792" si="369">H791*N791</f>
        <v>0</v>
      </c>
      <c r="Q791" s="253">
        <f t="shared" ref="Q791:Q792" si="370">O791+P791</f>
        <v>0</v>
      </c>
      <c r="R791" s="259"/>
    </row>
    <row r="792" spans="1:18" s="188" customFormat="1" x14ac:dyDescent="0.3">
      <c r="A792" s="258">
        <f>IF(F792="","", COUNTA($F$17:F792))</f>
        <v>576</v>
      </c>
      <c r="B792" s="179"/>
      <c r="C792" s="179"/>
      <c r="D792" s="151"/>
      <c r="E792" s="267" t="s">
        <v>491</v>
      </c>
      <c r="F792" s="262">
        <v>90.16</v>
      </c>
      <c r="G792" s="270">
        <v>0.1</v>
      </c>
      <c r="H792" s="265">
        <f t="shared" si="367"/>
        <v>99.176000000000002</v>
      </c>
      <c r="I792" s="271" t="s">
        <v>438</v>
      </c>
      <c r="J792" s="276" t="s">
        <v>90</v>
      </c>
      <c r="K792" s="276" t="s">
        <v>90</v>
      </c>
      <c r="L792" s="277">
        <v>0</v>
      </c>
      <c r="M792" s="252">
        <v>0</v>
      </c>
      <c r="N792" s="252">
        <v>0</v>
      </c>
      <c r="O792" s="252">
        <f t="shared" si="368"/>
        <v>0</v>
      </c>
      <c r="P792" s="252">
        <f t="shared" si="369"/>
        <v>0</v>
      </c>
      <c r="Q792" s="253">
        <f t="shared" si="370"/>
        <v>0</v>
      </c>
      <c r="R792" s="259"/>
    </row>
    <row r="793" spans="1:18" s="188" customFormat="1" x14ac:dyDescent="0.3">
      <c r="A793" s="189"/>
      <c r="B793" s="179"/>
      <c r="C793" s="179"/>
      <c r="D793" s="151"/>
      <c r="E793" s="268" t="s">
        <v>582</v>
      </c>
      <c r="F793" s="254"/>
      <c r="G793" s="254"/>
      <c r="H793" s="266"/>
      <c r="I793" s="254"/>
      <c r="J793" s="254"/>
      <c r="K793" s="255"/>
      <c r="L793" s="254"/>
      <c r="M793" s="255"/>
      <c r="N793" s="255"/>
      <c r="O793" s="255"/>
      <c r="P793" s="255"/>
      <c r="Q793" s="256"/>
      <c r="R793" s="260"/>
    </row>
    <row r="794" spans="1:18" s="188" customFormat="1" x14ac:dyDescent="0.3">
      <c r="A794" s="258">
        <f>IF(F794="","", COUNTA($F$17:F794))</f>
        <v>577</v>
      </c>
      <c r="B794" s="179"/>
      <c r="C794" s="179"/>
      <c r="D794" s="151"/>
      <c r="E794" s="267" t="s">
        <v>492</v>
      </c>
      <c r="F794" s="262">
        <v>54</v>
      </c>
      <c r="G794" s="257">
        <v>0</v>
      </c>
      <c r="H794" s="265">
        <f t="shared" ref="H794:H800" si="371">F794+G794*F794</f>
        <v>54</v>
      </c>
      <c r="I794" s="264" t="s">
        <v>105</v>
      </c>
      <c r="J794" s="276" t="s">
        <v>90</v>
      </c>
      <c r="K794" s="276" t="s">
        <v>90</v>
      </c>
      <c r="L794" s="277">
        <v>0</v>
      </c>
      <c r="M794" s="252">
        <v>0</v>
      </c>
      <c r="N794" s="252">
        <v>0</v>
      </c>
      <c r="O794" s="252">
        <f t="shared" ref="O794:O800" si="372">H794*M794</f>
        <v>0</v>
      </c>
      <c r="P794" s="252">
        <f t="shared" ref="P794:P800" si="373">H794*N794</f>
        <v>0</v>
      </c>
      <c r="Q794" s="253">
        <f t="shared" ref="Q794:Q800" si="374">O794+P794</f>
        <v>0</v>
      </c>
      <c r="R794" s="259"/>
    </row>
    <row r="795" spans="1:18" s="188" customFormat="1" x14ac:dyDescent="0.3">
      <c r="A795" s="258">
        <f>IF(F795="","", COUNTA($F$17:F795))</f>
        <v>578</v>
      </c>
      <c r="B795" s="179"/>
      <c r="C795" s="179"/>
      <c r="D795" s="151"/>
      <c r="E795" s="267" t="s">
        <v>493</v>
      </c>
      <c r="F795" s="262">
        <v>45</v>
      </c>
      <c r="G795" s="257">
        <v>0</v>
      </c>
      <c r="H795" s="265">
        <f t="shared" si="371"/>
        <v>45</v>
      </c>
      <c r="I795" s="264" t="s">
        <v>105</v>
      </c>
      <c r="J795" s="276" t="s">
        <v>90</v>
      </c>
      <c r="K795" s="276" t="s">
        <v>90</v>
      </c>
      <c r="L795" s="277">
        <v>0</v>
      </c>
      <c r="M795" s="252">
        <v>0</v>
      </c>
      <c r="N795" s="252">
        <v>0</v>
      </c>
      <c r="O795" s="252">
        <f t="shared" si="372"/>
        <v>0</v>
      </c>
      <c r="P795" s="252">
        <f t="shared" si="373"/>
        <v>0</v>
      </c>
      <c r="Q795" s="253">
        <f t="shared" si="374"/>
        <v>0</v>
      </c>
      <c r="R795" s="259"/>
    </row>
    <row r="796" spans="1:18" s="188" customFormat="1" x14ac:dyDescent="0.3">
      <c r="A796" s="258">
        <f>IF(F796="","", COUNTA($F$17:F796))</f>
        <v>579</v>
      </c>
      <c r="B796" s="179"/>
      <c r="C796" s="179"/>
      <c r="D796" s="151"/>
      <c r="E796" s="267" t="s">
        <v>494</v>
      </c>
      <c r="F796" s="262">
        <v>47</v>
      </c>
      <c r="G796" s="257">
        <v>0</v>
      </c>
      <c r="H796" s="265">
        <f t="shared" si="371"/>
        <v>47</v>
      </c>
      <c r="I796" s="264" t="s">
        <v>105</v>
      </c>
      <c r="J796" s="276" t="s">
        <v>90</v>
      </c>
      <c r="K796" s="276" t="s">
        <v>90</v>
      </c>
      <c r="L796" s="277">
        <v>0</v>
      </c>
      <c r="M796" s="252">
        <v>0</v>
      </c>
      <c r="N796" s="252">
        <v>0</v>
      </c>
      <c r="O796" s="252">
        <f t="shared" si="372"/>
        <v>0</v>
      </c>
      <c r="P796" s="252">
        <f t="shared" si="373"/>
        <v>0</v>
      </c>
      <c r="Q796" s="253">
        <f t="shared" si="374"/>
        <v>0</v>
      </c>
      <c r="R796" s="259"/>
    </row>
    <row r="797" spans="1:18" s="188" customFormat="1" x14ac:dyDescent="0.3">
      <c r="A797" s="258">
        <f>IF(F797="","", COUNTA($F$17:F797))</f>
        <v>580</v>
      </c>
      <c r="B797" s="179"/>
      <c r="C797" s="179"/>
      <c r="D797" s="151"/>
      <c r="E797" s="267" t="s">
        <v>495</v>
      </c>
      <c r="F797" s="262">
        <v>38</v>
      </c>
      <c r="G797" s="257">
        <v>0</v>
      </c>
      <c r="H797" s="265">
        <f t="shared" si="371"/>
        <v>38</v>
      </c>
      <c r="I797" s="264" t="s">
        <v>105</v>
      </c>
      <c r="J797" s="276" t="s">
        <v>90</v>
      </c>
      <c r="K797" s="276" t="s">
        <v>90</v>
      </c>
      <c r="L797" s="277">
        <v>0</v>
      </c>
      <c r="M797" s="252">
        <v>0</v>
      </c>
      <c r="N797" s="252">
        <v>0</v>
      </c>
      <c r="O797" s="252">
        <f t="shared" si="372"/>
        <v>0</v>
      </c>
      <c r="P797" s="252">
        <f t="shared" si="373"/>
        <v>0</v>
      </c>
      <c r="Q797" s="253">
        <f t="shared" si="374"/>
        <v>0</v>
      </c>
      <c r="R797" s="259"/>
    </row>
    <row r="798" spans="1:18" s="188" customFormat="1" x14ac:dyDescent="0.3">
      <c r="A798" s="258">
        <f>IF(F798="","", COUNTA($F$17:F798))</f>
        <v>581</v>
      </c>
      <c r="B798" s="179"/>
      <c r="C798" s="179"/>
      <c r="D798" s="151"/>
      <c r="E798" s="267" t="s">
        <v>496</v>
      </c>
      <c r="F798" s="262">
        <v>56</v>
      </c>
      <c r="G798" s="257">
        <v>0</v>
      </c>
      <c r="H798" s="265">
        <f t="shared" si="371"/>
        <v>56</v>
      </c>
      <c r="I798" s="264" t="s">
        <v>105</v>
      </c>
      <c r="J798" s="276" t="s">
        <v>90</v>
      </c>
      <c r="K798" s="276" t="s">
        <v>90</v>
      </c>
      <c r="L798" s="277">
        <v>0</v>
      </c>
      <c r="M798" s="252">
        <v>0</v>
      </c>
      <c r="N798" s="252">
        <v>0</v>
      </c>
      <c r="O798" s="252">
        <f t="shared" si="372"/>
        <v>0</v>
      </c>
      <c r="P798" s="252">
        <f t="shared" si="373"/>
        <v>0</v>
      </c>
      <c r="Q798" s="253">
        <f t="shared" si="374"/>
        <v>0</v>
      </c>
      <c r="R798" s="259"/>
    </row>
    <row r="799" spans="1:18" s="188" customFormat="1" x14ac:dyDescent="0.3">
      <c r="A799" s="258">
        <f>IF(F799="","", COUNTA($F$17:F799))</f>
        <v>582</v>
      </c>
      <c r="B799" s="179"/>
      <c r="C799" s="179"/>
      <c r="D799" s="151"/>
      <c r="E799" s="267" t="s">
        <v>497</v>
      </c>
      <c r="F799" s="262">
        <v>78</v>
      </c>
      <c r="G799" s="257">
        <v>0</v>
      </c>
      <c r="H799" s="265">
        <f t="shared" si="371"/>
        <v>78</v>
      </c>
      <c r="I799" s="264" t="s">
        <v>105</v>
      </c>
      <c r="J799" s="276" t="s">
        <v>90</v>
      </c>
      <c r="K799" s="276" t="s">
        <v>90</v>
      </c>
      <c r="L799" s="277">
        <v>0</v>
      </c>
      <c r="M799" s="252">
        <v>0</v>
      </c>
      <c r="N799" s="252">
        <v>0</v>
      </c>
      <c r="O799" s="252">
        <f t="shared" si="372"/>
        <v>0</v>
      </c>
      <c r="P799" s="252">
        <f t="shared" si="373"/>
        <v>0</v>
      </c>
      <c r="Q799" s="253">
        <f t="shared" si="374"/>
        <v>0</v>
      </c>
      <c r="R799" s="259"/>
    </row>
    <row r="800" spans="1:18" s="188" customFormat="1" x14ac:dyDescent="0.3">
      <c r="A800" s="258">
        <f>IF(F800="","", COUNTA($F$17:F800))</f>
        <v>583</v>
      </c>
      <c r="B800" s="179"/>
      <c r="C800" s="179"/>
      <c r="D800" s="151"/>
      <c r="E800" s="267" t="s">
        <v>498</v>
      </c>
      <c r="F800" s="262">
        <v>88</v>
      </c>
      <c r="G800" s="257">
        <v>0</v>
      </c>
      <c r="H800" s="265">
        <f t="shared" si="371"/>
        <v>88</v>
      </c>
      <c r="I800" s="264" t="s">
        <v>105</v>
      </c>
      <c r="J800" s="276" t="s">
        <v>90</v>
      </c>
      <c r="K800" s="276" t="s">
        <v>90</v>
      </c>
      <c r="L800" s="277">
        <v>0</v>
      </c>
      <c r="M800" s="252">
        <v>0</v>
      </c>
      <c r="N800" s="252">
        <v>0</v>
      </c>
      <c r="O800" s="252">
        <f t="shared" si="372"/>
        <v>0</v>
      </c>
      <c r="P800" s="252">
        <f t="shared" si="373"/>
        <v>0</v>
      </c>
      <c r="Q800" s="253">
        <f t="shared" si="374"/>
        <v>0</v>
      </c>
      <c r="R800" s="259"/>
    </row>
    <row r="801" spans="1:18" s="188" customFormat="1" x14ac:dyDescent="0.3">
      <c r="A801" s="189"/>
      <c r="B801" s="179"/>
      <c r="C801" s="179"/>
      <c r="D801" s="151"/>
      <c r="E801" s="268" t="s">
        <v>583</v>
      </c>
      <c r="F801" s="254"/>
      <c r="G801" s="254"/>
      <c r="H801" s="266"/>
      <c r="I801" s="254"/>
      <c r="J801" s="254"/>
      <c r="K801" s="255"/>
      <c r="L801" s="254"/>
      <c r="M801" s="255"/>
      <c r="N801" s="255"/>
      <c r="O801" s="255"/>
      <c r="P801" s="255"/>
      <c r="Q801" s="256"/>
      <c r="R801" s="260"/>
    </row>
    <row r="802" spans="1:18" s="188" customFormat="1" x14ac:dyDescent="0.3">
      <c r="A802" s="258">
        <f>IF(F802="","", COUNTA($F$17:F802))</f>
        <v>584</v>
      </c>
      <c r="B802" s="179"/>
      <c r="C802" s="179"/>
      <c r="D802" s="151"/>
      <c r="E802" s="267" t="s">
        <v>499</v>
      </c>
      <c r="F802" s="262">
        <v>54</v>
      </c>
      <c r="G802" s="257">
        <v>0</v>
      </c>
      <c r="H802" s="265">
        <f t="shared" ref="H802:H808" si="375">F802+G802*F802</f>
        <v>54</v>
      </c>
      <c r="I802" s="264" t="s">
        <v>105</v>
      </c>
      <c r="J802" s="276" t="s">
        <v>90</v>
      </c>
      <c r="K802" s="276" t="s">
        <v>90</v>
      </c>
      <c r="L802" s="277">
        <v>0</v>
      </c>
      <c r="M802" s="252">
        <v>0</v>
      </c>
      <c r="N802" s="252">
        <v>0</v>
      </c>
      <c r="O802" s="252">
        <f t="shared" ref="O802:O808" si="376">H802*M802</f>
        <v>0</v>
      </c>
      <c r="P802" s="252">
        <f t="shared" ref="P802:P808" si="377">H802*N802</f>
        <v>0</v>
      </c>
      <c r="Q802" s="253">
        <f t="shared" ref="Q802:Q808" si="378">O802+P802</f>
        <v>0</v>
      </c>
      <c r="R802" s="259"/>
    </row>
    <row r="803" spans="1:18" s="188" customFormat="1" x14ac:dyDescent="0.3">
      <c r="A803" s="258">
        <f>IF(F803="","", COUNTA($F$17:F803))</f>
        <v>585</v>
      </c>
      <c r="B803" s="179"/>
      <c r="C803" s="179"/>
      <c r="D803" s="151"/>
      <c r="E803" s="267" t="s">
        <v>500</v>
      </c>
      <c r="F803" s="262">
        <v>23</v>
      </c>
      <c r="G803" s="257">
        <v>0</v>
      </c>
      <c r="H803" s="265">
        <f t="shared" si="375"/>
        <v>23</v>
      </c>
      <c r="I803" s="264" t="s">
        <v>105</v>
      </c>
      <c r="J803" s="276" t="s">
        <v>90</v>
      </c>
      <c r="K803" s="276" t="s">
        <v>90</v>
      </c>
      <c r="L803" s="277">
        <v>0</v>
      </c>
      <c r="M803" s="252">
        <v>0</v>
      </c>
      <c r="N803" s="252">
        <v>0</v>
      </c>
      <c r="O803" s="252">
        <f t="shared" si="376"/>
        <v>0</v>
      </c>
      <c r="P803" s="252">
        <f t="shared" si="377"/>
        <v>0</v>
      </c>
      <c r="Q803" s="253">
        <f t="shared" si="378"/>
        <v>0</v>
      </c>
      <c r="R803" s="259"/>
    </row>
    <row r="804" spans="1:18" s="188" customFormat="1" x14ac:dyDescent="0.3">
      <c r="A804" s="258">
        <f>IF(F804="","", COUNTA($F$17:F804))</f>
        <v>586</v>
      </c>
      <c r="B804" s="179"/>
      <c r="C804" s="179"/>
      <c r="D804" s="151"/>
      <c r="E804" s="267" t="s">
        <v>501</v>
      </c>
      <c r="F804" s="262">
        <v>14</v>
      </c>
      <c r="G804" s="257">
        <v>0</v>
      </c>
      <c r="H804" s="265">
        <f t="shared" si="375"/>
        <v>14</v>
      </c>
      <c r="I804" s="264" t="s">
        <v>105</v>
      </c>
      <c r="J804" s="276" t="s">
        <v>90</v>
      </c>
      <c r="K804" s="276" t="s">
        <v>90</v>
      </c>
      <c r="L804" s="277">
        <v>0</v>
      </c>
      <c r="M804" s="252">
        <v>0</v>
      </c>
      <c r="N804" s="252">
        <v>0</v>
      </c>
      <c r="O804" s="252">
        <f t="shared" si="376"/>
        <v>0</v>
      </c>
      <c r="P804" s="252">
        <f t="shared" si="377"/>
        <v>0</v>
      </c>
      <c r="Q804" s="253">
        <f t="shared" si="378"/>
        <v>0</v>
      </c>
      <c r="R804" s="259"/>
    </row>
    <row r="805" spans="1:18" s="188" customFormat="1" x14ac:dyDescent="0.3">
      <c r="A805" s="258">
        <f>IF(F805="","", COUNTA($F$17:F805))</f>
        <v>587</v>
      </c>
      <c r="B805" s="179"/>
      <c r="C805" s="179"/>
      <c r="D805" s="151"/>
      <c r="E805" s="267" t="s">
        <v>502</v>
      </c>
      <c r="F805" s="262">
        <v>45</v>
      </c>
      <c r="G805" s="257">
        <v>0</v>
      </c>
      <c r="H805" s="265">
        <f t="shared" si="375"/>
        <v>45</v>
      </c>
      <c r="I805" s="264" t="s">
        <v>105</v>
      </c>
      <c r="J805" s="276" t="s">
        <v>90</v>
      </c>
      <c r="K805" s="276" t="s">
        <v>90</v>
      </c>
      <c r="L805" s="277">
        <v>0</v>
      </c>
      <c r="M805" s="252">
        <v>0</v>
      </c>
      <c r="N805" s="252">
        <v>0</v>
      </c>
      <c r="O805" s="252">
        <f t="shared" si="376"/>
        <v>0</v>
      </c>
      <c r="P805" s="252">
        <f t="shared" si="377"/>
        <v>0</v>
      </c>
      <c r="Q805" s="253">
        <f t="shared" si="378"/>
        <v>0</v>
      </c>
      <c r="R805" s="259"/>
    </row>
    <row r="806" spans="1:18" s="188" customFormat="1" x14ac:dyDescent="0.3">
      <c r="A806" s="258">
        <f>IF(F806="","", COUNTA($F$17:F806))</f>
        <v>588</v>
      </c>
      <c r="B806" s="179"/>
      <c r="C806" s="179"/>
      <c r="D806" s="151"/>
      <c r="E806" s="267" t="s">
        <v>503</v>
      </c>
      <c r="F806" s="262">
        <v>56</v>
      </c>
      <c r="G806" s="257">
        <v>0</v>
      </c>
      <c r="H806" s="265">
        <f t="shared" si="375"/>
        <v>56</v>
      </c>
      <c r="I806" s="264" t="s">
        <v>105</v>
      </c>
      <c r="J806" s="276" t="s">
        <v>90</v>
      </c>
      <c r="K806" s="276" t="s">
        <v>90</v>
      </c>
      <c r="L806" s="277">
        <v>0</v>
      </c>
      <c r="M806" s="252">
        <v>0</v>
      </c>
      <c r="N806" s="252">
        <v>0</v>
      </c>
      <c r="O806" s="252">
        <f t="shared" si="376"/>
        <v>0</v>
      </c>
      <c r="P806" s="252">
        <f t="shared" si="377"/>
        <v>0</v>
      </c>
      <c r="Q806" s="253">
        <f t="shared" si="378"/>
        <v>0</v>
      </c>
      <c r="R806" s="259"/>
    </row>
    <row r="807" spans="1:18" s="188" customFormat="1" x14ac:dyDescent="0.3">
      <c r="A807" s="258">
        <f>IF(F807="","", COUNTA($F$17:F807))</f>
        <v>589</v>
      </c>
      <c r="B807" s="179"/>
      <c r="C807" s="179"/>
      <c r="D807" s="151"/>
      <c r="E807" s="267" t="s">
        <v>504</v>
      </c>
      <c r="F807" s="262">
        <v>38</v>
      </c>
      <c r="G807" s="257">
        <v>0</v>
      </c>
      <c r="H807" s="265">
        <f t="shared" si="375"/>
        <v>38</v>
      </c>
      <c r="I807" s="264" t="s">
        <v>105</v>
      </c>
      <c r="J807" s="276" t="s">
        <v>90</v>
      </c>
      <c r="K807" s="276" t="s">
        <v>90</v>
      </c>
      <c r="L807" s="277">
        <v>0</v>
      </c>
      <c r="M807" s="252">
        <v>0</v>
      </c>
      <c r="N807" s="252">
        <v>0</v>
      </c>
      <c r="O807" s="252">
        <f t="shared" si="376"/>
        <v>0</v>
      </c>
      <c r="P807" s="252">
        <f t="shared" si="377"/>
        <v>0</v>
      </c>
      <c r="Q807" s="253">
        <f t="shared" si="378"/>
        <v>0</v>
      </c>
      <c r="R807" s="259"/>
    </row>
    <row r="808" spans="1:18" s="188" customFormat="1" x14ac:dyDescent="0.3">
      <c r="A808" s="258">
        <f>IF(F808="","", COUNTA($F$17:F808))</f>
        <v>590</v>
      </c>
      <c r="B808" s="179"/>
      <c r="C808" s="179"/>
      <c r="D808" s="151"/>
      <c r="E808" s="267" t="s">
        <v>505</v>
      </c>
      <c r="F808" s="262">
        <v>45</v>
      </c>
      <c r="G808" s="257">
        <v>0</v>
      </c>
      <c r="H808" s="265">
        <f t="shared" si="375"/>
        <v>45</v>
      </c>
      <c r="I808" s="264" t="s">
        <v>105</v>
      </c>
      <c r="J808" s="276" t="s">
        <v>90</v>
      </c>
      <c r="K808" s="276" t="s">
        <v>90</v>
      </c>
      <c r="L808" s="277">
        <v>0</v>
      </c>
      <c r="M808" s="252">
        <v>0</v>
      </c>
      <c r="N808" s="252">
        <v>0</v>
      </c>
      <c r="O808" s="252">
        <f t="shared" si="376"/>
        <v>0</v>
      </c>
      <c r="P808" s="252">
        <f t="shared" si="377"/>
        <v>0</v>
      </c>
      <c r="Q808" s="253">
        <f t="shared" si="378"/>
        <v>0</v>
      </c>
      <c r="R808" s="259"/>
    </row>
    <row r="809" spans="1:18" s="188" customFormat="1" x14ac:dyDescent="0.3">
      <c r="A809" s="189"/>
      <c r="B809" s="179"/>
      <c r="C809" s="179"/>
      <c r="D809" s="151"/>
      <c r="E809" s="268" t="s">
        <v>584</v>
      </c>
      <c r="F809" s="254"/>
      <c r="G809" s="254"/>
      <c r="H809" s="266"/>
      <c r="I809" s="254"/>
      <c r="J809" s="254"/>
      <c r="K809" s="255"/>
      <c r="L809" s="254"/>
      <c r="M809" s="255"/>
      <c r="N809" s="255"/>
      <c r="O809" s="255"/>
      <c r="P809" s="255"/>
      <c r="Q809" s="256"/>
      <c r="R809" s="260"/>
    </row>
    <row r="810" spans="1:18" s="188" customFormat="1" x14ac:dyDescent="0.3">
      <c r="A810" s="258">
        <f>IF(F810="","", COUNTA($F$17:F810))</f>
        <v>591</v>
      </c>
      <c r="B810" s="179"/>
      <c r="C810" s="179"/>
      <c r="D810" s="151"/>
      <c r="E810" s="267" t="s">
        <v>506</v>
      </c>
      <c r="F810" s="262">
        <v>5475</v>
      </c>
      <c r="G810" s="257">
        <v>0</v>
      </c>
      <c r="H810" s="265">
        <f>F810+G810*F810</f>
        <v>5475</v>
      </c>
      <c r="I810" s="264" t="s">
        <v>105</v>
      </c>
      <c r="J810" s="276" t="s">
        <v>90</v>
      </c>
      <c r="K810" s="276" t="s">
        <v>90</v>
      </c>
      <c r="L810" s="277">
        <v>0</v>
      </c>
      <c r="M810" s="252">
        <v>0</v>
      </c>
      <c r="N810" s="252">
        <v>0</v>
      </c>
      <c r="O810" s="252">
        <f>H810*M810</f>
        <v>0</v>
      </c>
      <c r="P810" s="252">
        <f>H810*N810</f>
        <v>0</v>
      </c>
      <c r="Q810" s="253">
        <f>O810+P810</f>
        <v>0</v>
      </c>
      <c r="R810" s="259"/>
    </row>
    <row r="811" spans="1:18" s="188" customFormat="1" x14ac:dyDescent="0.3">
      <c r="A811" s="189"/>
      <c r="B811" s="179"/>
      <c r="C811" s="179"/>
      <c r="D811" s="151"/>
      <c r="E811" s="268" t="s">
        <v>585</v>
      </c>
      <c r="F811" s="254"/>
      <c r="G811" s="254"/>
      <c r="H811" s="266"/>
      <c r="I811" s="254"/>
      <c r="J811" s="254"/>
      <c r="K811" s="255"/>
      <c r="L811" s="254"/>
      <c r="M811" s="255"/>
      <c r="N811" s="255"/>
      <c r="O811" s="255"/>
      <c r="P811" s="255"/>
      <c r="Q811" s="256"/>
      <c r="R811" s="260"/>
    </row>
    <row r="812" spans="1:18" s="188" customFormat="1" x14ac:dyDescent="0.3">
      <c r="A812" s="258">
        <f>IF(F812="","", COUNTA($F$17:F812))</f>
        <v>592</v>
      </c>
      <c r="B812" s="179"/>
      <c r="C812" s="179"/>
      <c r="D812" s="151"/>
      <c r="E812" s="267" t="s">
        <v>508</v>
      </c>
      <c r="F812" s="262">
        <v>10593</v>
      </c>
      <c r="G812" s="270">
        <v>0.1</v>
      </c>
      <c r="H812" s="265">
        <f>F812+F812*G812</f>
        <v>11652.3</v>
      </c>
      <c r="I812" s="271" t="s">
        <v>113</v>
      </c>
      <c r="J812" s="276" t="s">
        <v>90</v>
      </c>
      <c r="K812" s="276" t="s">
        <v>90</v>
      </c>
      <c r="L812" s="277">
        <v>0</v>
      </c>
      <c r="M812" s="252">
        <v>0</v>
      </c>
      <c r="N812" s="252">
        <v>0</v>
      </c>
      <c r="O812" s="252">
        <f>H812*M812</f>
        <v>0</v>
      </c>
      <c r="P812" s="252">
        <f>H812*N812</f>
        <v>0</v>
      </c>
      <c r="Q812" s="253">
        <f>O812+P812</f>
        <v>0</v>
      </c>
      <c r="R812" s="259"/>
    </row>
    <row r="813" spans="1:18" s="191" customFormat="1" x14ac:dyDescent="0.3">
      <c r="A813" s="196"/>
      <c r="B813" s="179"/>
      <c r="C813" s="179"/>
      <c r="D813" s="151"/>
      <c r="E813" s="268" t="s">
        <v>588</v>
      </c>
      <c r="F813" s="254"/>
      <c r="G813" s="254"/>
      <c r="H813" s="266"/>
      <c r="I813" s="254"/>
      <c r="J813" s="254"/>
      <c r="K813" s="255"/>
      <c r="L813" s="254"/>
      <c r="M813" s="255"/>
      <c r="N813" s="255"/>
      <c r="O813" s="255"/>
      <c r="P813" s="255"/>
      <c r="Q813" s="256"/>
      <c r="R813" s="260"/>
    </row>
    <row r="814" spans="1:18" s="188" customFormat="1" x14ac:dyDescent="0.3">
      <c r="A814" s="189"/>
      <c r="B814" s="179"/>
      <c r="C814" s="179"/>
      <c r="D814" s="151"/>
      <c r="E814" s="268" t="s">
        <v>586</v>
      </c>
      <c r="F814" s="254"/>
      <c r="G814" s="254"/>
      <c r="H814" s="266"/>
      <c r="I814" s="254"/>
      <c r="J814" s="254"/>
      <c r="K814" s="255"/>
      <c r="L814" s="254"/>
      <c r="M814" s="255"/>
      <c r="N814" s="255"/>
      <c r="O814" s="255"/>
      <c r="P814" s="255"/>
      <c r="Q814" s="256"/>
      <c r="R814" s="260"/>
    </row>
    <row r="815" spans="1:18" s="188" customFormat="1" x14ac:dyDescent="0.3">
      <c r="A815" s="258">
        <f>IF(F815="","", COUNTA($F$17:F815))</f>
        <v>593</v>
      </c>
      <c r="B815" s="179"/>
      <c r="C815" s="179"/>
      <c r="D815" s="151"/>
      <c r="E815" s="267" t="s">
        <v>509</v>
      </c>
      <c r="F815" s="262">
        <v>343.55</v>
      </c>
      <c r="G815" s="270">
        <v>0.1</v>
      </c>
      <c r="H815" s="265">
        <f t="shared" ref="H815:H820" si="379">G815*F815+F815</f>
        <v>377.90500000000003</v>
      </c>
      <c r="I815" s="271" t="s">
        <v>438</v>
      </c>
      <c r="J815" s="276" t="s">
        <v>90</v>
      </c>
      <c r="K815" s="276" t="s">
        <v>90</v>
      </c>
      <c r="L815" s="277">
        <v>0</v>
      </c>
      <c r="M815" s="252">
        <v>0</v>
      </c>
      <c r="N815" s="252">
        <v>0</v>
      </c>
      <c r="O815" s="252">
        <f t="shared" ref="O815:O820" si="380">H815*M815</f>
        <v>0</v>
      </c>
      <c r="P815" s="252">
        <f t="shared" ref="P815:P820" si="381">H815*N815</f>
        <v>0</v>
      </c>
      <c r="Q815" s="253">
        <f t="shared" ref="Q815:Q820" si="382">O815+P815</f>
        <v>0</v>
      </c>
      <c r="R815" s="259"/>
    </row>
    <row r="816" spans="1:18" s="188" customFormat="1" x14ac:dyDescent="0.3">
      <c r="A816" s="258">
        <f>IF(F816="","", COUNTA($F$17:F816))</f>
        <v>594</v>
      </c>
      <c r="B816" s="179"/>
      <c r="C816" s="179"/>
      <c r="D816" s="151"/>
      <c r="E816" s="267" t="s">
        <v>510</v>
      </c>
      <c r="F816" s="262">
        <v>878.24</v>
      </c>
      <c r="G816" s="270">
        <v>0.1</v>
      </c>
      <c r="H816" s="265">
        <f t="shared" si="379"/>
        <v>966.06400000000008</v>
      </c>
      <c r="I816" s="271" t="s">
        <v>438</v>
      </c>
      <c r="J816" s="276" t="s">
        <v>90</v>
      </c>
      <c r="K816" s="276" t="s">
        <v>90</v>
      </c>
      <c r="L816" s="277">
        <v>0</v>
      </c>
      <c r="M816" s="252">
        <v>0</v>
      </c>
      <c r="N816" s="252">
        <v>0</v>
      </c>
      <c r="O816" s="252">
        <f t="shared" si="380"/>
        <v>0</v>
      </c>
      <c r="P816" s="252">
        <f t="shared" si="381"/>
        <v>0</v>
      </c>
      <c r="Q816" s="253">
        <f t="shared" si="382"/>
        <v>0</v>
      </c>
      <c r="R816" s="259"/>
    </row>
    <row r="817" spans="1:18" s="188" customFormat="1" x14ac:dyDescent="0.3">
      <c r="A817" s="258">
        <f>IF(F817="","", COUNTA($F$17:F817))</f>
        <v>595</v>
      </c>
      <c r="B817" s="179"/>
      <c r="C817" s="179"/>
      <c r="D817" s="151"/>
      <c r="E817" s="267" t="s">
        <v>511</v>
      </c>
      <c r="F817" s="262">
        <v>957.13</v>
      </c>
      <c r="G817" s="270">
        <v>0.1</v>
      </c>
      <c r="H817" s="265">
        <f t="shared" si="379"/>
        <v>1052.8430000000001</v>
      </c>
      <c r="I817" s="271" t="s">
        <v>438</v>
      </c>
      <c r="J817" s="276" t="s">
        <v>90</v>
      </c>
      <c r="K817" s="276" t="s">
        <v>90</v>
      </c>
      <c r="L817" s="277">
        <v>0</v>
      </c>
      <c r="M817" s="252">
        <v>0</v>
      </c>
      <c r="N817" s="252">
        <v>0</v>
      </c>
      <c r="O817" s="252">
        <f t="shared" si="380"/>
        <v>0</v>
      </c>
      <c r="P817" s="252">
        <f t="shared" si="381"/>
        <v>0</v>
      </c>
      <c r="Q817" s="253">
        <f t="shared" si="382"/>
        <v>0</v>
      </c>
      <c r="R817" s="259"/>
    </row>
    <row r="818" spans="1:18" s="188" customFormat="1" x14ac:dyDescent="0.3">
      <c r="A818" s="258">
        <f>IF(F818="","", COUNTA($F$17:F818))</f>
        <v>596</v>
      </c>
      <c r="B818" s="179"/>
      <c r="C818" s="179"/>
      <c r="D818" s="151"/>
      <c r="E818" s="267" t="s">
        <v>512</v>
      </c>
      <c r="F818" s="262">
        <v>348.47</v>
      </c>
      <c r="G818" s="270">
        <v>0.1</v>
      </c>
      <c r="H818" s="265">
        <f t="shared" si="379"/>
        <v>383.31700000000001</v>
      </c>
      <c r="I818" s="271" t="s">
        <v>438</v>
      </c>
      <c r="J818" s="276" t="s">
        <v>90</v>
      </c>
      <c r="K818" s="276" t="s">
        <v>90</v>
      </c>
      <c r="L818" s="277">
        <v>0</v>
      </c>
      <c r="M818" s="252">
        <v>0</v>
      </c>
      <c r="N818" s="252">
        <v>0</v>
      </c>
      <c r="O818" s="252">
        <f t="shared" si="380"/>
        <v>0</v>
      </c>
      <c r="P818" s="252">
        <f t="shared" si="381"/>
        <v>0</v>
      </c>
      <c r="Q818" s="253">
        <f t="shared" si="382"/>
        <v>0</v>
      </c>
      <c r="R818" s="259"/>
    </row>
    <row r="819" spans="1:18" s="188" customFormat="1" x14ac:dyDescent="0.3">
      <c r="A819" s="258">
        <f>IF(F819="","", COUNTA($F$17:F819))</f>
        <v>597</v>
      </c>
      <c r="B819" s="179"/>
      <c r="C819" s="179"/>
      <c r="D819" s="151"/>
      <c r="E819" s="267" t="s">
        <v>513</v>
      </c>
      <c r="F819" s="262">
        <v>80.66</v>
      </c>
      <c r="G819" s="270">
        <v>0.1</v>
      </c>
      <c r="H819" s="265">
        <f t="shared" si="379"/>
        <v>88.725999999999999</v>
      </c>
      <c r="I819" s="271" t="s">
        <v>438</v>
      </c>
      <c r="J819" s="276" t="s">
        <v>90</v>
      </c>
      <c r="K819" s="276" t="s">
        <v>90</v>
      </c>
      <c r="L819" s="277">
        <v>0</v>
      </c>
      <c r="M819" s="252">
        <v>0</v>
      </c>
      <c r="N819" s="252">
        <v>0</v>
      </c>
      <c r="O819" s="252">
        <f t="shared" si="380"/>
        <v>0</v>
      </c>
      <c r="P819" s="252">
        <f t="shared" si="381"/>
        <v>0</v>
      </c>
      <c r="Q819" s="253">
        <f t="shared" si="382"/>
        <v>0</v>
      </c>
      <c r="R819" s="259"/>
    </row>
    <row r="820" spans="1:18" s="188" customFormat="1" x14ac:dyDescent="0.3">
      <c r="A820" s="258">
        <f>IF(F820="","", COUNTA($F$17:F820))</f>
        <v>598</v>
      </c>
      <c r="B820" s="179"/>
      <c r="C820" s="179"/>
      <c r="D820" s="151"/>
      <c r="E820" s="267" t="s">
        <v>514</v>
      </c>
      <c r="F820" s="262">
        <v>236.17</v>
      </c>
      <c r="G820" s="270">
        <v>0.1</v>
      </c>
      <c r="H820" s="265">
        <f t="shared" si="379"/>
        <v>259.78699999999998</v>
      </c>
      <c r="I820" s="271" t="s">
        <v>438</v>
      </c>
      <c r="J820" s="276" t="s">
        <v>90</v>
      </c>
      <c r="K820" s="276" t="s">
        <v>90</v>
      </c>
      <c r="L820" s="277">
        <v>0</v>
      </c>
      <c r="M820" s="252">
        <v>0</v>
      </c>
      <c r="N820" s="252">
        <v>0</v>
      </c>
      <c r="O820" s="252">
        <f t="shared" si="380"/>
        <v>0</v>
      </c>
      <c r="P820" s="252">
        <f t="shared" si="381"/>
        <v>0</v>
      </c>
      <c r="Q820" s="253">
        <f t="shared" si="382"/>
        <v>0</v>
      </c>
      <c r="R820" s="259"/>
    </row>
    <row r="821" spans="1:18" s="188" customFormat="1" x14ac:dyDescent="0.3">
      <c r="A821" s="189"/>
      <c r="B821" s="179"/>
      <c r="C821" s="179"/>
      <c r="D821" s="151"/>
      <c r="E821" s="268" t="s">
        <v>515</v>
      </c>
      <c r="F821" s="254"/>
      <c r="G821" s="254"/>
      <c r="H821" s="266"/>
      <c r="I821" s="254"/>
      <c r="J821" s="254"/>
      <c r="K821" s="255"/>
      <c r="L821" s="254"/>
      <c r="M821" s="255"/>
      <c r="N821" s="255"/>
      <c r="O821" s="255"/>
      <c r="P821" s="255"/>
      <c r="Q821" s="256"/>
      <c r="R821" s="260"/>
    </row>
    <row r="822" spans="1:18" s="188" customFormat="1" x14ac:dyDescent="0.3">
      <c r="A822" s="258">
        <f>IF(F822="","", COUNTA($F$17:F822))</f>
        <v>599</v>
      </c>
      <c r="B822" s="179"/>
      <c r="C822" s="179"/>
      <c r="D822" s="151"/>
      <c r="E822" s="267" t="s">
        <v>516</v>
      </c>
      <c r="F822" s="262">
        <v>235.02</v>
      </c>
      <c r="G822" s="270">
        <v>0.1</v>
      </c>
      <c r="H822" s="265">
        <f>G822*F822+F822</f>
        <v>258.52199999999999</v>
      </c>
      <c r="I822" s="271" t="s">
        <v>438</v>
      </c>
      <c r="J822" s="276" t="s">
        <v>90</v>
      </c>
      <c r="K822" s="276" t="s">
        <v>90</v>
      </c>
      <c r="L822" s="277">
        <v>0</v>
      </c>
      <c r="M822" s="252">
        <v>0</v>
      </c>
      <c r="N822" s="252">
        <v>0</v>
      </c>
      <c r="O822" s="252">
        <f>H822*M822</f>
        <v>0</v>
      </c>
      <c r="P822" s="252">
        <f>H822*N822</f>
        <v>0</v>
      </c>
      <c r="Q822" s="253">
        <f t="shared" ref="Q822" si="383">O822+P822</f>
        <v>0</v>
      </c>
      <c r="R822" s="259"/>
    </row>
    <row r="823" spans="1:18" s="188" customFormat="1" x14ac:dyDescent="0.3">
      <c r="A823" s="189"/>
      <c r="B823" s="179"/>
      <c r="C823" s="179"/>
      <c r="D823" s="151"/>
      <c r="E823" s="268" t="s">
        <v>517</v>
      </c>
      <c r="F823" s="254"/>
      <c r="G823" s="254"/>
      <c r="H823" s="266"/>
      <c r="I823" s="254"/>
      <c r="J823" s="254"/>
      <c r="K823" s="255"/>
      <c r="L823" s="254"/>
      <c r="M823" s="255"/>
      <c r="N823" s="255"/>
      <c r="O823" s="255"/>
      <c r="P823" s="255"/>
      <c r="Q823" s="256"/>
      <c r="R823" s="260"/>
    </row>
    <row r="824" spans="1:18" s="188" customFormat="1" x14ac:dyDescent="0.3">
      <c r="A824" s="258">
        <f>IF(F824="","", COUNTA($F$17:F824))</f>
        <v>600</v>
      </c>
      <c r="B824" s="179"/>
      <c r="C824" s="179"/>
      <c r="D824" s="151"/>
      <c r="E824" s="267" t="s">
        <v>518</v>
      </c>
      <c r="F824" s="262">
        <v>1167.76</v>
      </c>
      <c r="G824" s="270">
        <v>0.1</v>
      </c>
      <c r="H824" s="265">
        <f>G824*F824+F824</f>
        <v>1284.5360000000001</v>
      </c>
      <c r="I824" s="271" t="s">
        <v>438</v>
      </c>
      <c r="J824" s="276" t="s">
        <v>90</v>
      </c>
      <c r="K824" s="276" t="s">
        <v>90</v>
      </c>
      <c r="L824" s="277">
        <v>0</v>
      </c>
      <c r="M824" s="252">
        <v>0</v>
      </c>
      <c r="N824" s="252">
        <v>0</v>
      </c>
      <c r="O824" s="252">
        <f>H824*M824</f>
        <v>0</v>
      </c>
      <c r="P824" s="252">
        <f>H824*N824</f>
        <v>0</v>
      </c>
      <c r="Q824" s="253">
        <f t="shared" ref="Q824" si="384">O824+P824</f>
        <v>0</v>
      </c>
      <c r="R824" s="259"/>
    </row>
    <row r="825" spans="1:18" s="188" customFormat="1" x14ac:dyDescent="0.3">
      <c r="A825" s="189"/>
      <c r="B825" s="179"/>
      <c r="C825" s="179"/>
      <c r="D825" s="151"/>
      <c r="E825" s="268" t="s">
        <v>519</v>
      </c>
      <c r="F825" s="254"/>
      <c r="G825" s="254"/>
      <c r="H825" s="266"/>
      <c r="I825" s="254"/>
      <c r="J825" s="254"/>
      <c r="K825" s="255"/>
      <c r="L825" s="254"/>
      <c r="M825" s="255"/>
      <c r="N825" s="255"/>
      <c r="O825" s="255"/>
      <c r="P825" s="255"/>
      <c r="Q825" s="256"/>
      <c r="R825" s="260"/>
    </row>
    <row r="826" spans="1:18" s="188" customFormat="1" x14ac:dyDescent="0.3">
      <c r="A826" s="258">
        <f>IF(F826="","", COUNTA($F$17:F826))</f>
        <v>601</v>
      </c>
      <c r="B826" s="179"/>
      <c r="C826" s="179"/>
      <c r="D826" s="151"/>
      <c r="E826" s="267" t="s">
        <v>520</v>
      </c>
      <c r="F826" s="262">
        <v>321.49</v>
      </c>
      <c r="G826" s="270">
        <v>0.1</v>
      </c>
      <c r="H826" s="265">
        <f>G826*F826+F826</f>
        <v>353.63900000000001</v>
      </c>
      <c r="I826" s="271" t="s">
        <v>438</v>
      </c>
      <c r="J826" s="276" t="s">
        <v>90</v>
      </c>
      <c r="K826" s="276" t="s">
        <v>90</v>
      </c>
      <c r="L826" s="277">
        <v>0</v>
      </c>
      <c r="M826" s="252">
        <v>0</v>
      </c>
      <c r="N826" s="252">
        <v>0</v>
      </c>
      <c r="O826" s="252">
        <f>H826*M826</f>
        <v>0</v>
      </c>
      <c r="P826" s="252">
        <f>H826*N826</f>
        <v>0</v>
      </c>
      <c r="Q826" s="253">
        <f t="shared" ref="Q826" si="385">O826+P826</f>
        <v>0</v>
      </c>
      <c r="R826" s="259"/>
    </row>
    <row r="827" spans="1:18" s="188" customFormat="1" x14ac:dyDescent="0.3">
      <c r="A827" s="189"/>
      <c r="B827" s="179"/>
      <c r="C827" s="179"/>
      <c r="D827" s="151"/>
      <c r="E827" s="268" t="s">
        <v>521</v>
      </c>
      <c r="F827" s="254"/>
      <c r="G827" s="254"/>
      <c r="H827" s="266"/>
      <c r="I827" s="254"/>
      <c r="J827" s="254"/>
      <c r="K827" s="255"/>
      <c r="L827" s="254"/>
      <c r="M827" s="255"/>
      <c r="N827" s="255"/>
      <c r="O827" s="255"/>
      <c r="P827" s="255"/>
      <c r="Q827" s="256"/>
      <c r="R827" s="260"/>
    </row>
    <row r="828" spans="1:18" s="188" customFormat="1" x14ac:dyDescent="0.3">
      <c r="A828" s="258">
        <f>IF(F828="","", COUNTA($F$17:F828))</f>
        <v>602</v>
      </c>
      <c r="B828" s="179"/>
      <c r="C828" s="179"/>
      <c r="D828" s="151"/>
      <c r="E828" s="267" t="s">
        <v>522</v>
      </c>
      <c r="F828" s="262">
        <v>288</v>
      </c>
      <c r="G828" s="270">
        <v>0.1</v>
      </c>
      <c r="H828" s="265">
        <f t="shared" ref="H828:H832" si="386">G828*F828+F828</f>
        <v>316.8</v>
      </c>
      <c r="I828" s="271" t="s">
        <v>438</v>
      </c>
      <c r="J828" s="276" t="s">
        <v>90</v>
      </c>
      <c r="K828" s="276" t="s">
        <v>90</v>
      </c>
      <c r="L828" s="277">
        <v>0</v>
      </c>
      <c r="M828" s="252">
        <v>0</v>
      </c>
      <c r="N828" s="252">
        <v>0</v>
      </c>
      <c r="O828" s="252">
        <f t="shared" ref="O828:O832" si="387">H828*M828</f>
        <v>0</v>
      </c>
      <c r="P828" s="252">
        <f t="shared" ref="P828:P832" si="388">H828*N828</f>
        <v>0</v>
      </c>
      <c r="Q828" s="253">
        <f t="shared" ref="Q828:Q832" si="389">O828+P828</f>
        <v>0</v>
      </c>
      <c r="R828" s="259"/>
    </row>
    <row r="829" spans="1:18" s="188" customFormat="1" x14ac:dyDescent="0.3">
      <c r="A829" s="258">
        <f>IF(F829="","", COUNTA($F$17:F829))</f>
        <v>603</v>
      </c>
      <c r="B829" s="179"/>
      <c r="C829" s="179"/>
      <c r="D829" s="151"/>
      <c r="E829" s="267" t="s">
        <v>523</v>
      </c>
      <c r="F829" s="262">
        <v>10</v>
      </c>
      <c r="G829" s="270">
        <v>0.1</v>
      </c>
      <c r="H829" s="265">
        <f t="shared" si="386"/>
        <v>11</v>
      </c>
      <c r="I829" s="271" t="s">
        <v>438</v>
      </c>
      <c r="J829" s="276" t="s">
        <v>90</v>
      </c>
      <c r="K829" s="276" t="s">
        <v>90</v>
      </c>
      <c r="L829" s="277">
        <v>0</v>
      </c>
      <c r="M829" s="252">
        <v>0</v>
      </c>
      <c r="N829" s="252">
        <v>0</v>
      </c>
      <c r="O829" s="252">
        <f t="shared" si="387"/>
        <v>0</v>
      </c>
      <c r="P829" s="252">
        <f t="shared" si="388"/>
        <v>0</v>
      </c>
      <c r="Q829" s="253">
        <f t="shared" si="389"/>
        <v>0</v>
      </c>
      <c r="R829" s="259"/>
    </row>
    <row r="830" spans="1:18" s="188" customFormat="1" x14ac:dyDescent="0.3">
      <c r="A830" s="258">
        <f>IF(F830="","", COUNTA($F$17:F830))</f>
        <v>604</v>
      </c>
      <c r="B830" s="179"/>
      <c r="C830" s="179"/>
      <c r="D830" s="151"/>
      <c r="E830" s="267" t="s">
        <v>524</v>
      </c>
      <c r="F830" s="262">
        <v>71.84</v>
      </c>
      <c r="G830" s="270">
        <v>0.1</v>
      </c>
      <c r="H830" s="265">
        <f t="shared" si="386"/>
        <v>79.024000000000001</v>
      </c>
      <c r="I830" s="271" t="s">
        <v>438</v>
      </c>
      <c r="J830" s="276" t="s">
        <v>90</v>
      </c>
      <c r="K830" s="276" t="s">
        <v>90</v>
      </c>
      <c r="L830" s="277">
        <v>0</v>
      </c>
      <c r="M830" s="252">
        <v>0</v>
      </c>
      <c r="N830" s="252">
        <v>0</v>
      </c>
      <c r="O830" s="252">
        <f t="shared" si="387"/>
        <v>0</v>
      </c>
      <c r="P830" s="252">
        <f t="shared" si="388"/>
        <v>0</v>
      </c>
      <c r="Q830" s="253">
        <f t="shared" si="389"/>
        <v>0</v>
      </c>
      <c r="R830" s="259"/>
    </row>
    <row r="831" spans="1:18" s="188" customFormat="1" x14ac:dyDescent="0.3">
      <c r="A831" s="258">
        <f>IF(F831="","", COUNTA($F$17:F831))</f>
        <v>605</v>
      </c>
      <c r="B831" s="179"/>
      <c r="C831" s="179"/>
      <c r="D831" s="151"/>
      <c r="E831" s="267" t="s">
        <v>525</v>
      </c>
      <c r="F831" s="262">
        <v>27.61</v>
      </c>
      <c r="G831" s="270">
        <v>0.1</v>
      </c>
      <c r="H831" s="265">
        <f t="shared" si="386"/>
        <v>30.370999999999999</v>
      </c>
      <c r="I831" s="271" t="s">
        <v>438</v>
      </c>
      <c r="J831" s="276" t="s">
        <v>90</v>
      </c>
      <c r="K831" s="276" t="s">
        <v>90</v>
      </c>
      <c r="L831" s="277">
        <v>0</v>
      </c>
      <c r="M831" s="252">
        <v>0</v>
      </c>
      <c r="N831" s="252">
        <v>0</v>
      </c>
      <c r="O831" s="252">
        <f t="shared" si="387"/>
        <v>0</v>
      </c>
      <c r="P831" s="252">
        <f t="shared" si="388"/>
        <v>0</v>
      </c>
      <c r="Q831" s="253">
        <f t="shared" si="389"/>
        <v>0</v>
      </c>
      <c r="R831" s="259"/>
    </row>
    <row r="832" spans="1:18" s="188" customFormat="1" x14ac:dyDescent="0.3">
      <c r="A832" s="258">
        <f>IF(F832="","", COUNTA($F$17:F832))</f>
        <v>606</v>
      </c>
      <c r="B832" s="179"/>
      <c r="C832" s="179"/>
      <c r="D832" s="151"/>
      <c r="E832" s="267" t="s">
        <v>526</v>
      </c>
      <c r="F832" s="262">
        <v>36.69</v>
      </c>
      <c r="G832" s="270">
        <v>0.1</v>
      </c>
      <c r="H832" s="265">
        <f t="shared" si="386"/>
        <v>40.358999999999995</v>
      </c>
      <c r="I832" s="271" t="s">
        <v>438</v>
      </c>
      <c r="J832" s="276" t="s">
        <v>90</v>
      </c>
      <c r="K832" s="276" t="s">
        <v>90</v>
      </c>
      <c r="L832" s="277">
        <v>0</v>
      </c>
      <c r="M832" s="252">
        <v>0</v>
      </c>
      <c r="N832" s="252">
        <v>0</v>
      </c>
      <c r="O832" s="252">
        <f t="shared" si="387"/>
        <v>0</v>
      </c>
      <c r="P832" s="252">
        <f t="shared" si="388"/>
        <v>0</v>
      </c>
      <c r="Q832" s="253">
        <f t="shared" si="389"/>
        <v>0</v>
      </c>
      <c r="R832" s="259"/>
    </row>
    <row r="833" spans="1:18" s="188" customFormat="1" x14ac:dyDescent="0.3">
      <c r="A833" s="189"/>
      <c r="B833" s="179"/>
      <c r="C833" s="179"/>
      <c r="D833" s="151"/>
      <c r="E833" s="268" t="s">
        <v>579</v>
      </c>
      <c r="F833" s="254"/>
      <c r="G833" s="254"/>
      <c r="H833" s="266"/>
      <c r="I833" s="254"/>
      <c r="J833" s="254"/>
      <c r="K833" s="255"/>
      <c r="L833" s="254"/>
      <c r="M833" s="255"/>
      <c r="N833" s="255"/>
      <c r="O833" s="255"/>
      <c r="P833" s="255"/>
      <c r="Q833" s="256"/>
      <c r="R833" s="260"/>
    </row>
    <row r="834" spans="1:18" s="188" customFormat="1" x14ac:dyDescent="0.3">
      <c r="A834" s="258">
        <f>IF(F834="","", COUNTA($F$17:F834))</f>
        <v>607</v>
      </c>
      <c r="B834" s="179"/>
      <c r="C834" s="179"/>
      <c r="D834" s="151"/>
      <c r="E834" s="267" t="s">
        <v>527</v>
      </c>
      <c r="F834" s="262">
        <v>45</v>
      </c>
      <c r="G834" s="257">
        <v>0</v>
      </c>
      <c r="H834" s="265">
        <f t="shared" ref="H834:H841" si="390">F834+G834*F834</f>
        <v>45</v>
      </c>
      <c r="I834" s="264" t="s">
        <v>105</v>
      </c>
      <c r="J834" s="276" t="s">
        <v>90</v>
      </c>
      <c r="K834" s="276" t="s">
        <v>90</v>
      </c>
      <c r="L834" s="277">
        <v>0</v>
      </c>
      <c r="M834" s="252">
        <v>0</v>
      </c>
      <c r="N834" s="252">
        <v>0</v>
      </c>
      <c r="O834" s="252">
        <f t="shared" ref="O834:O841" si="391">H834*M834</f>
        <v>0</v>
      </c>
      <c r="P834" s="252">
        <f t="shared" ref="P834:P841" si="392">H834*N834</f>
        <v>0</v>
      </c>
      <c r="Q834" s="253">
        <f t="shared" ref="Q834:Q841" si="393">O834+P834</f>
        <v>0</v>
      </c>
      <c r="R834" s="259"/>
    </row>
    <row r="835" spans="1:18" s="188" customFormat="1" x14ac:dyDescent="0.3">
      <c r="A835" s="258">
        <f>IF(F835="","", COUNTA($F$17:F835))</f>
        <v>608</v>
      </c>
      <c r="B835" s="179"/>
      <c r="C835" s="179"/>
      <c r="D835" s="151"/>
      <c r="E835" s="267" t="s">
        <v>528</v>
      </c>
      <c r="F835" s="262">
        <v>86</v>
      </c>
      <c r="G835" s="257">
        <v>0</v>
      </c>
      <c r="H835" s="265">
        <f t="shared" si="390"/>
        <v>86</v>
      </c>
      <c r="I835" s="264" t="s">
        <v>105</v>
      </c>
      <c r="J835" s="276" t="s">
        <v>90</v>
      </c>
      <c r="K835" s="276" t="s">
        <v>90</v>
      </c>
      <c r="L835" s="277">
        <v>0</v>
      </c>
      <c r="M835" s="252">
        <v>0</v>
      </c>
      <c r="N835" s="252">
        <v>0</v>
      </c>
      <c r="O835" s="252">
        <f t="shared" si="391"/>
        <v>0</v>
      </c>
      <c r="P835" s="252">
        <f t="shared" si="392"/>
        <v>0</v>
      </c>
      <c r="Q835" s="253">
        <f t="shared" si="393"/>
        <v>0</v>
      </c>
      <c r="R835" s="259"/>
    </row>
    <row r="836" spans="1:18" s="188" customFormat="1" x14ac:dyDescent="0.3">
      <c r="A836" s="258">
        <f>IF(F836="","", COUNTA($F$17:F836))</f>
        <v>609</v>
      </c>
      <c r="B836" s="179"/>
      <c r="C836" s="179"/>
      <c r="D836" s="151"/>
      <c r="E836" s="267" t="s">
        <v>529</v>
      </c>
      <c r="F836" s="262">
        <v>47</v>
      </c>
      <c r="G836" s="257">
        <v>0</v>
      </c>
      <c r="H836" s="265">
        <f t="shared" si="390"/>
        <v>47</v>
      </c>
      <c r="I836" s="264" t="s">
        <v>105</v>
      </c>
      <c r="J836" s="276" t="s">
        <v>90</v>
      </c>
      <c r="K836" s="276" t="s">
        <v>90</v>
      </c>
      <c r="L836" s="277">
        <v>0</v>
      </c>
      <c r="M836" s="252">
        <v>0</v>
      </c>
      <c r="N836" s="252">
        <v>0</v>
      </c>
      <c r="O836" s="252">
        <f t="shared" si="391"/>
        <v>0</v>
      </c>
      <c r="P836" s="252">
        <f t="shared" si="392"/>
        <v>0</v>
      </c>
      <c r="Q836" s="253">
        <f t="shared" si="393"/>
        <v>0</v>
      </c>
      <c r="R836" s="259"/>
    </row>
    <row r="837" spans="1:18" s="188" customFormat="1" x14ac:dyDescent="0.3">
      <c r="A837" s="258">
        <f>IF(F837="","", COUNTA($F$17:F837))</f>
        <v>610</v>
      </c>
      <c r="B837" s="179"/>
      <c r="C837" s="179"/>
      <c r="D837" s="151"/>
      <c r="E837" s="267" t="s">
        <v>530</v>
      </c>
      <c r="F837" s="262">
        <v>35</v>
      </c>
      <c r="G837" s="257">
        <v>0</v>
      </c>
      <c r="H837" s="265">
        <f t="shared" si="390"/>
        <v>35</v>
      </c>
      <c r="I837" s="264" t="s">
        <v>105</v>
      </c>
      <c r="J837" s="276" t="s">
        <v>90</v>
      </c>
      <c r="K837" s="276" t="s">
        <v>90</v>
      </c>
      <c r="L837" s="277">
        <v>0</v>
      </c>
      <c r="M837" s="252">
        <v>0</v>
      </c>
      <c r="N837" s="252">
        <v>0</v>
      </c>
      <c r="O837" s="252">
        <f t="shared" si="391"/>
        <v>0</v>
      </c>
      <c r="P837" s="252">
        <f t="shared" si="392"/>
        <v>0</v>
      </c>
      <c r="Q837" s="253">
        <f t="shared" si="393"/>
        <v>0</v>
      </c>
      <c r="R837" s="259"/>
    </row>
    <row r="838" spans="1:18" s="188" customFormat="1" x14ac:dyDescent="0.3">
      <c r="A838" s="258">
        <f>IF(F838="","", COUNTA($F$17:F838))</f>
        <v>611</v>
      </c>
      <c r="B838" s="179"/>
      <c r="C838" s="179"/>
      <c r="D838" s="151"/>
      <c r="E838" s="267" t="s">
        <v>531</v>
      </c>
      <c r="F838" s="262">
        <v>74</v>
      </c>
      <c r="G838" s="257">
        <v>0</v>
      </c>
      <c r="H838" s="265">
        <f t="shared" si="390"/>
        <v>74</v>
      </c>
      <c r="I838" s="264" t="s">
        <v>105</v>
      </c>
      <c r="J838" s="276" t="s">
        <v>90</v>
      </c>
      <c r="K838" s="276" t="s">
        <v>90</v>
      </c>
      <c r="L838" s="277">
        <v>0</v>
      </c>
      <c r="M838" s="252">
        <v>0</v>
      </c>
      <c r="N838" s="252">
        <v>0</v>
      </c>
      <c r="O838" s="252">
        <f t="shared" si="391"/>
        <v>0</v>
      </c>
      <c r="P838" s="252">
        <f t="shared" si="392"/>
        <v>0</v>
      </c>
      <c r="Q838" s="253">
        <f t="shared" si="393"/>
        <v>0</v>
      </c>
      <c r="R838" s="259"/>
    </row>
    <row r="839" spans="1:18" s="188" customFormat="1" x14ac:dyDescent="0.3">
      <c r="A839" s="258">
        <f>IF(F839="","", COUNTA($F$17:F839))</f>
        <v>612</v>
      </c>
      <c r="B839" s="179"/>
      <c r="C839" s="179"/>
      <c r="D839" s="151"/>
      <c r="E839" s="267" t="s">
        <v>532</v>
      </c>
      <c r="F839" s="262">
        <v>68</v>
      </c>
      <c r="G839" s="257">
        <v>0</v>
      </c>
      <c r="H839" s="265">
        <f t="shared" si="390"/>
        <v>68</v>
      </c>
      <c r="I839" s="264" t="s">
        <v>105</v>
      </c>
      <c r="J839" s="276" t="s">
        <v>90</v>
      </c>
      <c r="K839" s="276" t="s">
        <v>90</v>
      </c>
      <c r="L839" s="277">
        <v>0</v>
      </c>
      <c r="M839" s="252">
        <v>0</v>
      </c>
      <c r="N839" s="252">
        <v>0</v>
      </c>
      <c r="O839" s="252">
        <f t="shared" si="391"/>
        <v>0</v>
      </c>
      <c r="P839" s="252">
        <f t="shared" si="392"/>
        <v>0</v>
      </c>
      <c r="Q839" s="253">
        <f t="shared" si="393"/>
        <v>0</v>
      </c>
      <c r="R839" s="259"/>
    </row>
    <row r="840" spans="1:18" s="188" customFormat="1" x14ac:dyDescent="0.3">
      <c r="A840" s="258">
        <f>IF(F840="","", COUNTA($F$17:F840))</f>
        <v>613</v>
      </c>
      <c r="B840" s="179"/>
      <c r="C840" s="179"/>
      <c r="D840" s="151"/>
      <c r="E840" s="267" t="s">
        <v>531</v>
      </c>
      <c r="F840" s="262">
        <v>38</v>
      </c>
      <c r="G840" s="257">
        <v>0</v>
      </c>
      <c r="H840" s="265">
        <f t="shared" si="390"/>
        <v>38</v>
      </c>
      <c r="I840" s="264" t="s">
        <v>105</v>
      </c>
      <c r="J840" s="276" t="s">
        <v>90</v>
      </c>
      <c r="K840" s="276" t="s">
        <v>90</v>
      </c>
      <c r="L840" s="277">
        <v>0</v>
      </c>
      <c r="M840" s="252">
        <v>0</v>
      </c>
      <c r="N840" s="252">
        <v>0</v>
      </c>
      <c r="O840" s="252">
        <f t="shared" si="391"/>
        <v>0</v>
      </c>
      <c r="P840" s="252">
        <f t="shared" si="392"/>
        <v>0</v>
      </c>
      <c r="Q840" s="253">
        <f t="shared" si="393"/>
        <v>0</v>
      </c>
      <c r="R840" s="259"/>
    </row>
    <row r="841" spans="1:18" s="188" customFormat="1" x14ac:dyDescent="0.3">
      <c r="A841" s="258">
        <f>IF(F841="","", COUNTA($F$17:F841))</f>
        <v>614</v>
      </c>
      <c r="B841" s="179"/>
      <c r="C841" s="179"/>
      <c r="D841" s="151"/>
      <c r="E841" s="267" t="s">
        <v>533</v>
      </c>
      <c r="F841" s="262">
        <v>58</v>
      </c>
      <c r="G841" s="257">
        <v>0</v>
      </c>
      <c r="H841" s="265">
        <f t="shared" si="390"/>
        <v>58</v>
      </c>
      <c r="I841" s="264" t="s">
        <v>105</v>
      </c>
      <c r="J841" s="276" t="s">
        <v>90</v>
      </c>
      <c r="K841" s="276" t="s">
        <v>90</v>
      </c>
      <c r="L841" s="277">
        <v>0</v>
      </c>
      <c r="M841" s="252">
        <v>0</v>
      </c>
      <c r="N841" s="252">
        <v>0</v>
      </c>
      <c r="O841" s="252">
        <f t="shared" si="391"/>
        <v>0</v>
      </c>
      <c r="P841" s="252">
        <f t="shared" si="392"/>
        <v>0</v>
      </c>
      <c r="Q841" s="253">
        <f t="shared" si="393"/>
        <v>0</v>
      </c>
      <c r="R841" s="259"/>
    </row>
    <row r="842" spans="1:18" s="188" customFormat="1" x14ac:dyDescent="0.3">
      <c r="A842" s="189"/>
      <c r="B842" s="179"/>
      <c r="C842" s="179"/>
      <c r="D842" s="151"/>
      <c r="E842" s="268" t="s">
        <v>580</v>
      </c>
      <c r="F842" s="254"/>
      <c r="G842" s="254"/>
      <c r="H842" s="266"/>
      <c r="I842" s="254"/>
      <c r="J842" s="254"/>
      <c r="K842" s="255"/>
      <c r="L842" s="254"/>
      <c r="M842" s="255"/>
      <c r="N842" s="255"/>
      <c r="O842" s="255"/>
      <c r="P842" s="255"/>
      <c r="Q842" s="256"/>
      <c r="R842" s="260"/>
    </row>
    <row r="843" spans="1:18" s="188" customFormat="1" x14ac:dyDescent="0.3">
      <c r="A843" s="258">
        <f>IF(F843="","", COUNTA($F$17:F843))</f>
        <v>615</v>
      </c>
      <c r="B843" s="179"/>
      <c r="C843" s="179"/>
      <c r="D843" s="151"/>
      <c r="E843" s="267" t="s">
        <v>534</v>
      </c>
      <c r="F843" s="262">
        <v>28</v>
      </c>
      <c r="G843" s="257">
        <v>0</v>
      </c>
      <c r="H843" s="265">
        <f t="shared" ref="H843:H850" si="394">F843+G843*F843</f>
        <v>28</v>
      </c>
      <c r="I843" s="264" t="s">
        <v>105</v>
      </c>
      <c r="J843" s="276" t="s">
        <v>90</v>
      </c>
      <c r="K843" s="276" t="s">
        <v>90</v>
      </c>
      <c r="L843" s="277">
        <v>0</v>
      </c>
      <c r="M843" s="252">
        <v>0</v>
      </c>
      <c r="N843" s="252">
        <v>0</v>
      </c>
      <c r="O843" s="252">
        <f t="shared" ref="O843:O850" si="395">H843*M843</f>
        <v>0</v>
      </c>
      <c r="P843" s="252">
        <f t="shared" ref="P843:P850" si="396">H843*N843</f>
        <v>0</v>
      </c>
      <c r="Q843" s="253">
        <f t="shared" ref="Q843:Q850" si="397">O843+P843</f>
        <v>0</v>
      </c>
      <c r="R843" s="259"/>
    </row>
    <row r="844" spans="1:18" s="188" customFormat="1" x14ac:dyDescent="0.3">
      <c r="A844" s="258">
        <f>IF(F844="","", COUNTA($F$17:F844))</f>
        <v>616</v>
      </c>
      <c r="B844" s="179"/>
      <c r="C844" s="179"/>
      <c r="D844" s="151"/>
      <c r="E844" s="267" t="s">
        <v>535</v>
      </c>
      <c r="F844" s="262">
        <v>38</v>
      </c>
      <c r="G844" s="257">
        <v>0</v>
      </c>
      <c r="H844" s="265">
        <f t="shared" si="394"/>
        <v>38</v>
      </c>
      <c r="I844" s="264" t="s">
        <v>105</v>
      </c>
      <c r="J844" s="276" t="s">
        <v>90</v>
      </c>
      <c r="K844" s="276" t="s">
        <v>90</v>
      </c>
      <c r="L844" s="277">
        <v>0</v>
      </c>
      <c r="M844" s="252">
        <v>0</v>
      </c>
      <c r="N844" s="252">
        <v>0</v>
      </c>
      <c r="O844" s="252">
        <f t="shared" si="395"/>
        <v>0</v>
      </c>
      <c r="P844" s="252">
        <f t="shared" si="396"/>
        <v>0</v>
      </c>
      <c r="Q844" s="253">
        <f t="shared" si="397"/>
        <v>0</v>
      </c>
      <c r="R844" s="259"/>
    </row>
    <row r="845" spans="1:18" s="188" customFormat="1" x14ac:dyDescent="0.3">
      <c r="A845" s="258">
        <f>IF(F845="","", COUNTA($F$17:F845))</f>
        <v>617</v>
      </c>
      <c r="B845" s="179"/>
      <c r="C845" s="179"/>
      <c r="D845" s="151"/>
      <c r="E845" s="267" t="s">
        <v>536</v>
      </c>
      <c r="F845" s="262">
        <v>22</v>
      </c>
      <c r="G845" s="257">
        <v>0</v>
      </c>
      <c r="H845" s="265">
        <f t="shared" si="394"/>
        <v>22</v>
      </c>
      <c r="I845" s="264" t="s">
        <v>105</v>
      </c>
      <c r="J845" s="276" t="s">
        <v>90</v>
      </c>
      <c r="K845" s="276" t="s">
        <v>90</v>
      </c>
      <c r="L845" s="277">
        <v>0</v>
      </c>
      <c r="M845" s="252">
        <v>0</v>
      </c>
      <c r="N845" s="252">
        <v>0</v>
      </c>
      <c r="O845" s="252">
        <f t="shared" si="395"/>
        <v>0</v>
      </c>
      <c r="P845" s="252">
        <f t="shared" si="396"/>
        <v>0</v>
      </c>
      <c r="Q845" s="253">
        <f t="shared" si="397"/>
        <v>0</v>
      </c>
      <c r="R845" s="259"/>
    </row>
    <row r="846" spans="1:18" s="188" customFormat="1" x14ac:dyDescent="0.3">
      <c r="A846" s="258">
        <f>IF(F846="","", COUNTA($F$17:F846))</f>
        <v>618</v>
      </c>
      <c r="B846" s="179"/>
      <c r="C846" s="179"/>
      <c r="D846" s="151"/>
      <c r="E846" s="267" t="s">
        <v>537</v>
      </c>
      <c r="F846" s="262">
        <v>26</v>
      </c>
      <c r="G846" s="257">
        <v>0</v>
      </c>
      <c r="H846" s="265">
        <f t="shared" si="394"/>
        <v>26</v>
      </c>
      <c r="I846" s="264" t="s">
        <v>105</v>
      </c>
      <c r="J846" s="276" t="s">
        <v>90</v>
      </c>
      <c r="K846" s="276" t="s">
        <v>90</v>
      </c>
      <c r="L846" s="277">
        <v>0</v>
      </c>
      <c r="M846" s="252">
        <v>0</v>
      </c>
      <c r="N846" s="252">
        <v>0</v>
      </c>
      <c r="O846" s="252">
        <f t="shared" si="395"/>
        <v>0</v>
      </c>
      <c r="P846" s="252">
        <f t="shared" si="396"/>
        <v>0</v>
      </c>
      <c r="Q846" s="253">
        <f t="shared" si="397"/>
        <v>0</v>
      </c>
      <c r="R846" s="259"/>
    </row>
    <row r="847" spans="1:18" s="188" customFormat="1" x14ac:dyDescent="0.3">
      <c r="A847" s="258">
        <f>IF(F847="","", COUNTA($F$17:F847))</f>
        <v>619</v>
      </c>
      <c r="B847" s="179"/>
      <c r="C847" s="179"/>
      <c r="D847" s="151"/>
      <c r="E847" s="267" t="s">
        <v>538</v>
      </c>
      <c r="F847" s="262">
        <v>32</v>
      </c>
      <c r="G847" s="257">
        <v>0</v>
      </c>
      <c r="H847" s="265">
        <f t="shared" si="394"/>
        <v>32</v>
      </c>
      <c r="I847" s="264" t="s">
        <v>105</v>
      </c>
      <c r="J847" s="276" t="s">
        <v>90</v>
      </c>
      <c r="K847" s="276" t="s">
        <v>90</v>
      </c>
      <c r="L847" s="277">
        <v>0</v>
      </c>
      <c r="M847" s="252">
        <v>0</v>
      </c>
      <c r="N847" s="252">
        <v>0</v>
      </c>
      <c r="O847" s="252">
        <f t="shared" si="395"/>
        <v>0</v>
      </c>
      <c r="P847" s="252">
        <f t="shared" si="396"/>
        <v>0</v>
      </c>
      <c r="Q847" s="253">
        <f t="shared" si="397"/>
        <v>0</v>
      </c>
      <c r="R847" s="259"/>
    </row>
    <row r="848" spans="1:18" s="188" customFormat="1" x14ac:dyDescent="0.3">
      <c r="A848" s="258">
        <f>IF(F848="","", COUNTA($F$17:F848))</f>
        <v>620</v>
      </c>
      <c r="B848" s="179"/>
      <c r="C848" s="179"/>
      <c r="D848" s="151"/>
      <c r="E848" s="267" t="s">
        <v>539</v>
      </c>
      <c r="F848" s="262">
        <v>18</v>
      </c>
      <c r="G848" s="257">
        <v>0</v>
      </c>
      <c r="H848" s="265">
        <f t="shared" si="394"/>
        <v>18</v>
      </c>
      <c r="I848" s="264" t="s">
        <v>105</v>
      </c>
      <c r="J848" s="276" t="s">
        <v>90</v>
      </c>
      <c r="K848" s="276" t="s">
        <v>90</v>
      </c>
      <c r="L848" s="277">
        <v>0</v>
      </c>
      <c r="M848" s="252">
        <v>0</v>
      </c>
      <c r="N848" s="252">
        <v>0</v>
      </c>
      <c r="O848" s="252">
        <f t="shared" si="395"/>
        <v>0</v>
      </c>
      <c r="P848" s="252">
        <f t="shared" si="396"/>
        <v>0</v>
      </c>
      <c r="Q848" s="253">
        <f t="shared" si="397"/>
        <v>0</v>
      </c>
      <c r="R848" s="259"/>
    </row>
    <row r="849" spans="1:18" s="188" customFormat="1" x14ac:dyDescent="0.3">
      <c r="A849" s="258">
        <f>IF(F849="","", COUNTA($F$17:F849))</f>
        <v>621</v>
      </c>
      <c r="B849" s="179"/>
      <c r="C849" s="179"/>
      <c r="D849" s="151"/>
      <c r="E849" s="267" t="s">
        <v>538</v>
      </c>
      <c r="F849" s="262">
        <v>27</v>
      </c>
      <c r="G849" s="257">
        <v>0</v>
      </c>
      <c r="H849" s="265">
        <f t="shared" si="394"/>
        <v>27</v>
      </c>
      <c r="I849" s="264" t="s">
        <v>105</v>
      </c>
      <c r="J849" s="276" t="s">
        <v>90</v>
      </c>
      <c r="K849" s="276" t="s">
        <v>90</v>
      </c>
      <c r="L849" s="277">
        <v>0</v>
      </c>
      <c r="M849" s="252">
        <v>0</v>
      </c>
      <c r="N849" s="252">
        <v>0</v>
      </c>
      <c r="O849" s="252">
        <f t="shared" si="395"/>
        <v>0</v>
      </c>
      <c r="P849" s="252">
        <f t="shared" si="396"/>
        <v>0</v>
      </c>
      <c r="Q849" s="253">
        <f t="shared" si="397"/>
        <v>0</v>
      </c>
      <c r="R849" s="259"/>
    </row>
    <row r="850" spans="1:18" s="188" customFormat="1" x14ac:dyDescent="0.3">
      <c r="A850" s="258">
        <f>IF(F850="","", COUNTA($F$17:F850))</f>
        <v>622</v>
      </c>
      <c r="B850" s="179"/>
      <c r="C850" s="179"/>
      <c r="D850" s="151"/>
      <c r="E850" s="267" t="s">
        <v>540</v>
      </c>
      <c r="F850" s="262">
        <v>34</v>
      </c>
      <c r="G850" s="257">
        <v>0</v>
      </c>
      <c r="H850" s="265">
        <f t="shared" si="394"/>
        <v>34</v>
      </c>
      <c r="I850" s="264" t="s">
        <v>105</v>
      </c>
      <c r="J850" s="276" t="s">
        <v>90</v>
      </c>
      <c r="K850" s="276" t="s">
        <v>90</v>
      </c>
      <c r="L850" s="277">
        <v>0</v>
      </c>
      <c r="M850" s="252">
        <v>0</v>
      </c>
      <c r="N850" s="252">
        <v>0</v>
      </c>
      <c r="O850" s="252">
        <f t="shared" si="395"/>
        <v>0</v>
      </c>
      <c r="P850" s="252">
        <f t="shared" si="396"/>
        <v>0</v>
      </c>
      <c r="Q850" s="253">
        <f t="shared" si="397"/>
        <v>0</v>
      </c>
      <c r="R850" s="259"/>
    </row>
    <row r="851" spans="1:18" s="188" customFormat="1" x14ac:dyDescent="0.3">
      <c r="A851" s="189"/>
      <c r="B851" s="179"/>
      <c r="C851" s="179"/>
      <c r="D851" s="151"/>
      <c r="E851" s="268" t="s">
        <v>581</v>
      </c>
      <c r="F851" s="254"/>
      <c r="G851" s="254"/>
      <c r="H851" s="266"/>
      <c r="I851" s="254"/>
      <c r="J851" s="254"/>
      <c r="K851" s="255"/>
      <c r="L851" s="254"/>
      <c r="M851" s="255"/>
      <c r="N851" s="255"/>
      <c r="O851" s="255"/>
      <c r="P851" s="255"/>
      <c r="Q851" s="256"/>
      <c r="R851" s="260"/>
    </row>
    <row r="852" spans="1:18" s="188" customFormat="1" x14ac:dyDescent="0.3">
      <c r="A852" s="258">
        <f>IF(F852="","", COUNTA($F$17:F852))</f>
        <v>623</v>
      </c>
      <c r="B852" s="179"/>
      <c r="C852" s="179"/>
      <c r="D852" s="151"/>
      <c r="E852" s="267" t="s">
        <v>541</v>
      </c>
      <c r="F852" s="262">
        <v>18</v>
      </c>
      <c r="G852" s="257">
        <v>0</v>
      </c>
      <c r="H852" s="265">
        <f t="shared" ref="H852:H859" si="398">F852+G852*F852</f>
        <v>18</v>
      </c>
      <c r="I852" s="264" t="s">
        <v>105</v>
      </c>
      <c r="J852" s="276" t="s">
        <v>90</v>
      </c>
      <c r="K852" s="276" t="s">
        <v>90</v>
      </c>
      <c r="L852" s="277">
        <v>0</v>
      </c>
      <c r="M852" s="252">
        <v>0</v>
      </c>
      <c r="N852" s="252">
        <v>0</v>
      </c>
      <c r="O852" s="252">
        <f t="shared" ref="O852:O859" si="399">H852*M852</f>
        <v>0</v>
      </c>
      <c r="P852" s="252">
        <f t="shared" ref="P852:P859" si="400">H852*N852</f>
        <v>0</v>
      </c>
      <c r="Q852" s="253">
        <f t="shared" ref="Q852:Q859" si="401">O852+P852</f>
        <v>0</v>
      </c>
      <c r="R852" s="259"/>
    </row>
    <row r="853" spans="1:18" s="188" customFormat="1" x14ac:dyDescent="0.3">
      <c r="A853" s="258">
        <f>IF(F853="","", COUNTA($F$17:F853))</f>
        <v>624</v>
      </c>
      <c r="B853" s="179"/>
      <c r="C853" s="179"/>
      <c r="D853" s="151"/>
      <c r="E853" s="267" t="s">
        <v>542</v>
      </c>
      <c r="F853" s="262">
        <v>32</v>
      </c>
      <c r="G853" s="257">
        <v>0</v>
      </c>
      <c r="H853" s="265">
        <f t="shared" si="398"/>
        <v>32</v>
      </c>
      <c r="I853" s="264" t="s">
        <v>105</v>
      </c>
      <c r="J853" s="276" t="s">
        <v>90</v>
      </c>
      <c r="K853" s="276" t="s">
        <v>90</v>
      </c>
      <c r="L853" s="277">
        <v>0</v>
      </c>
      <c r="M853" s="252">
        <v>0</v>
      </c>
      <c r="N853" s="252">
        <v>0</v>
      </c>
      <c r="O853" s="252">
        <f t="shared" si="399"/>
        <v>0</v>
      </c>
      <c r="P853" s="252">
        <f t="shared" si="400"/>
        <v>0</v>
      </c>
      <c r="Q853" s="253">
        <f t="shared" si="401"/>
        <v>0</v>
      </c>
      <c r="R853" s="259"/>
    </row>
    <row r="854" spans="1:18" s="188" customFormat="1" x14ac:dyDescent="0.3">
      <c r="A854" s="258">
        <f>IF(F854="","", COUNTA($F$17:F854))</f>
        <v>625</v>
      </c>
      <c r="B854" s="179"/>
      <c r="C854" s="179"/>
      <c r="D854" s="151"/>
      <c r="E854" s="267" t="s">
        <v>543</v>
      </c>
      <c r="F854" s="262">
        <v>45</v>
      </c>
      <c r="G854" s="257">
        <v>0</v>
      </c>
      <c r="H854" s="265">
        <f t="shared" si="398"/>
        <v>45</v>
      </c>
      <c r="I854" s="264" t="s">
        <v>105</v>
      </c>
      <c r="J854" s="276" t="s">
        <v>90</v>
      </c>
      <c r="K854" s="276" t="s">
        <v>90</v>
      </c>
      <c r="L854" s="277">
        <v>0</v>
      </c>
      <c r="M854" s="252">
        <v>0</v>
      </c>
      <c r="N854" s="252">
        <v>0</v>
      </c>
      <c r="O854" s="252">
        <f t="shared" si="399"/>
        <v>0</v>
      </c>
      <c r="P854" s="252">
        <f t="shared" si="400"/>
        <v>0</v>
      </c>
      <c r="Q854" s="253">
        <f t="shared" si="401"/>
        <v>0</v>
      </c>
      <c r="R854" s="259"/>
    </row>
    <row r="855" spans="1:18" s="188" customFormat="1" x14ac:dyDescent="0.3">
      <c r="A855" s="258">
        <f>IF(F855="","", COUNTA($F$17:F855))</f>
        <v>626</v>
      </c>
      <c r="B855" s="179"/>
      <c r="C855" s="179"/>
      <c r="D855" s="151"/>
      <c r="E855" s="267" t="s">
        <v>544</v>
      </c>
      <c r="F855" s="262">
        <v>18</v>
      </c>
      <c r="G855" s="257">
        <v>0</v>
      </c>
      <c r="H855" s="265">
        <f t="shared" si="398"/>
        <v>18</v>
      </c>
      <c r="I855" s="264" t="s">
        <v>105</v>
      </c>
      <c r="J855" s="276" t="s">
        <v>90</v>
      </c>
      <c r="K855" s="276" t="s">
        <v>90</v>
      </c>
      <c r="L855" s="277">
        <v>0</v>
      </c>
      <c r="M855" s="252">
        <v>0</v>
      </c>
      <c r="N855" s="252">
        <v>0</v>
      </c>
      <c r="O855" s="252">
        <f t="shared" si="399"/>
        <v>0</v>
      </c>
      <c r="P855" s="252">
        <f t="shared" si="400"/>
        <v>0</v>
      </c>
      <c r="Q855" s="253">
        <f t="shared" si="401"/>
        <v>0</v>
      </c>
      <c r="R855" s="259"/>
    </row>
    <row r="856" spans="1:18" s="188" customFormat="1" x14ac:dyDescent="0.3">
      <c r="A856" s="258">
        <f>IF(F856="","", COUNTA($F$17:F856))</f>
        <v>627</v>
      </c>
      <c r="B856" s="179"/>
      <c r="C856" s="179"/>
      <c r="D856" s="151"/>
      <c r="E856" s="267" t="s">
        <v>545</v>
      </c>
      <c r="F856" s="262">
        <v>26</v>
      </c>
      <c r="G856" s="257">
        <v>0</v>
      </c>
      <c r="H856" s="265">
        <f t="shared" si="398"/>
        <v>26</v>
      </c>
      <c r="I856" s="264" t="s">
        <v>105</v>
      </c>
      <c r="J856" s="276" t="s">
        <v>90</v>
      </c>
      <c r="K856" s="276" t="s">
        <v>90</v>
      </c>
      <c r="L856" s="277">
        <v>0</v>
      </c>
      <c r="M856" s="252">
        <v>0</v>
      </c>
      <c r="N856" s="252">
        <v>0</v>
      </c>
      <c r="O856" s="252">
        <f t="shared" si="399"/>
        <v>0</v>
      </c>
      <c r="P856" s="252">
        <f t="shared" si="400"/>
        <v>0</v>
      </c>
      <c r="Q856" s="253">
        <f t="shared" si="401"/>
        <v>0</v>
      </c>
      <c r="R856" s="259"/>
    </row>
    <row r="857" spans="1:18" s="188" customFormat="1" x14ac:dyDescent="0.3">
      <c r="A857" s="258">
        <f>IF(F857="","", COUNTA($F$17:F857))</f>
        <v>628</v>
      </c>
      <c r="B857" s="179"/>
      <c r="C857" s="179"/>
      <c r="D857" s="151"/>
      <c r="E857" s="267" t="s">
        <v>546</v>
      </c>
      <c r="F857" s="262">
        <v>18</v>
      </c>
      <c r="G857" s="257">
        <v>0</v>
      </c>
      <c r="H857" s="265">
        <f t="shared" si="398"/>
        <v>18</v>
      </c>
      <c r="I857" s="264" t="s">
        <v>105</v>
      </c>
      <c r="J857" s="276" t="s">
        <v>90</v>
      </c>
      <c r="K857" s="276" t="s">
        <v>90</v>
      </c>
      <c r="L857" s="277">
        <v>0</v>
      </c>
      <c r="M857" s="252">
        <v>0</v>
      </c>
      <c r="N857" s="252">
        <v>0</v>
      </c>
      <c r="O857" s="252">
        <f t="shared" si="399"/>
        <v>0</v>
      </c>
      <c r="P857" s="252">
        <f t="shared" si="400"/>
        <v>0</v>
      </c>
      <c r="Q857" s="253">
        <f t="shared" si="401"/>
        <v>0</v>
      </c>
      <c r="R857" s="259"/>
    </row>
    <row r="858" spans="1:18" s="188" customFormat="1" x14ac:dyDescent="0.3">
      <c r="A858" s="258">
        <f>IF(F858="","", COUNTA($F$17:F858))</f>
        <v>629</v>
      </c>
      <c r="B858" s="179"/>
      <c r="C858" s="179"/>
      <c r="D858" s="151"/>
      <c r="E858" s="267" t="s">
        <v>545</v>
      </c>
      <c r="F858" s="262">
        <v>12</v>
      </c>
      <c r="G858" s="257">
        <v>0</v>
      </c>
      <c r="H858" s="265">
        <f t="shared" si="398"/>
        <v>12</v>
      </c>
      <c r="I858" s="264" t="s">
        <v>105</v>
      </c>
      <c r="J858" s="276" t="s">
        <v>90</v>
      </c>
      <c r="K858" s="276" t="s">
        <v>90</v>
      </c>
      <c r="L858" s="277">
        <v>0</v>
      </c>
      <c r="M858" s="252">
        <v>0</v>
      </c>
      <c r="N858" s="252">
        <v>0</v>
      </c>
      <c r="O858" s="252">
        <f t="shared" si="399"/>
        <v>0</v>
      </c>
      <c r="P858" s="252">
        <f t="shared" si="400"/>
        <v>0</v>
      </c>
      <c r="Q858" s="253">
        <f t="shared" si="401"/>
        <v>0</v>
      </c>
      <c r="R858" s="259"/>
    </row>
    <row r="859" spans="1:18" s="188" customFormat="1" x14ac:dyDescent="0.3">
      <c r="A859" s="258">
        <f>IF(F859="","", COUNTA($F$17:F859))</f>
        <v>630</v>
      </c>
      <c r="B859" s="179"/>
      <c r="C859" s="179"/>
      <c r="D859" s="151"/>
      <c r="E859" s="267" t="s">
        <v>547</v>
      </c>
      <c r="F859" s="262">
        <v>10</v>
      </c>
      <c r="G859" s="257">
        <v>0</v>
      </c>
      <c r="H859" s="265">
        <f t="shared" si="398"/>
        <v>10</v>
      </c>
      <c r="I859" s="264" t="s">
        <v>105</v>
      </c>
      <c r="J859" s="276" t="s">
        <v>90</v>
      </c>
      <c r="K859" s="276" t="s">
        <v>90</v>
      </c>
      <c r="L859" s="277">
        <v>0</v>
      </c>
      <c r="M859" s="252">
        <v>0</v>
      </c>
      <c r="N859" s="252">
        <v>0</v>
      </c>
      <c r="O859" s="252">
        <f t="shared" si="399"/>
        <v>0</v>
      </c>
      <c r="P859" s="252">
        <f t="shared" si="400"/>
        <v>0</v>
      </c>
      <c r="Q859" s="253">
        <f t="shared" si="401"/>
        <v>0</v>
      </c>
      <c r="R859" s="259"/>
    </row>
    <row r="860" spans="1:18" x14ac:dyDescent="0.3">
      <c r="A860" s="74" t="str">
        <f>IF(F860="","", COUNTA($F$17:F860))</f>
        <v/>
      </c>
      <c r="B860" s="29"/>
      <c r="C860" s="29"/>
      <c r="D860" s="34"/>
      <c r="E860" s="31"/>
      <c r="F860" s="11"/>
      <c r="G860" s="41"/>
      <c r="H860" s="11"/>
      <c r="I860" s="10"/>
      <c r="J860" s="10"/>
      <c r="K860" s="252"/>
      <c r="L860" s="10"/>
      <c r="M860" s="12"/>
      <c r="N860" s="12"/>
      <c r="O860" s="12"/>
      <c r="P860" s="12"/>
      <c r="Q860" s="13"/>
      <c r="R860" s="80"/>
    </row>
    <row r="861" spans="1:18" ht="17.399999999999999" x14ac:dyDescent="0.3">
      <c r="A861" s="74" t="str">
        <f>IF(F861="","", COUNTA($F$17:F861))</f>
        <v/>
      </c>
      <c r="B861" s="14"/>
      <c r="C861" s="14"/>
      <c r="D861" s="15"/>
      <c r="E861" s="329" t="s">
        <v>34</v>
      </c>
      <c r="F861" s="16"/>
      <c r="G861" s="16"/>
      <c r="H861" s="17"/>
      <c r="I861" s="16"/>
      <c r="J861" s="16"/>
      <c r="K861" s="329">
        <f>SUM(K748:K860)</f>
        <v>0</v>
      </c>
      <c r="L861" s="16"/>
      <c r="M861" s="95"/>
      <c r="N861" s="95"/>
      <c r="O861" s="330">
        <f>SUM(O748:O860)</f>
        <v>0</v>
      </c>
      <c r="P861" s="330">
        <f>SUM(P748:P860)</f>
        <v>0</v>
      </c>
      <c r="Q861" s="96"/>
      <c r="R861" s="330">
        <f>SUM(Q748:Q860)</f>
        <v>0</v>
      </c>
    </row>
    <row r="862" spans="1:18" x14ac:dyDescent="0.3">
      <c r="A862" s="74" t="str">
        <f>IF(F862="","", COUNTA($F$17:F862))</f>
        <v/>
      </c>
      <c r="B862" s="20"/>
      <c r="C862" s="20"/>
      <c r="D862" s="21"/>
      <c r="E862" s="22"/>
      <c r="F862" s="23"/>
      <c r="G862" s="23"/>
      <c r="H862" s="24"/>
      <c r="I862" s="23"/>
      <c r="J862" s="23"/>
      <c r="K862" s="255"/>
      <c r="L862" s="23"/>
      <c r="M862" s="25"/>
      <c r="N862" s="25"/>
      <c r="O862" s="25"/>
      <c r="P862" s="25"/>
      <c r="Q862" s="26"/>
      <c r="R862" s="79"/>
    </row>
    <row r="863" spans="1:18" ht="17.399999999999999" x14ac:dyDescent="0.3">
      <c r="A863" s="2" t="str">
        <f>IF(F863="","", COUNTA($F$17:F863))</f>
        <v/>
      </c>
      <c r="B863" s="2"/>
      <c r="C863" s="2"/>
      <c r="D863" s="3">
        <v>230000</v>
      </c>
      <c r="E863" s="4" t="s">
        <v>35</v>
      </c>
      <c r="F863" s="4"/>
      <c r="G863" s="4"/>
      <c r="H863" s="4"/>
      <c r="I863" s="5"/>
      <c r="J863" s="5"/>
      <c r="K863" s="251"/>
      <c r="L863" s="5"/>
      <c r="M863" s="5"/>
      <c r="N863" s="5"/>
      <c r="O863" s="5"/>
      <c r="P863" s="5"/>
      <c r="Q863" s="6"/>
      <c r="R863" s="73"/>
    </row>
    <row r="864" spans="1:18" x14ac:dyDescent="0.3">
      <c r="A864" s="74"/>
      <c r="B864" s="27"/>
      <c r="C864" s="27"/>
      <c r="D864" s="40"/>
      <c r="E864" s="268" t="s">
        <v>589</v>
      </c>
      <c r="F864" s="254"/>
      <c r="G864" s="254"/>
      <c r="H864" s="266"/>
      <c r="I864" s="254"/>
      <c r="J864" s="254"/>
      <c r="K864" s="255"/>
      <c r="L864" s="254"/>
      <c r="M864" s="255"/>
      <c r="N864" s="255"/>
      <c r="O864" s="255"/>
      <c r="P864" s="255"/>
      <c r="Q864" s="256"/>
      <c r="R864" s="260"/>
    </row>
    <row r="865" spans="1:18" x14ac:dyDescent="0.3">
      <c r="A865" s="258">
        <f>IF(F865="","", COUNTA($F$17:F865))</f>
        <v>631</v>
      </c>
      <c r="B865" s="27"/>
      <c r="C865" s="27"/>
      <c r="D865" s="40"/>
      <c r="E865" s="267" t="s">
        <v>590</v>
      </c>
      <c r="F865" s="262">
        <v>788</v>
      </c>
      <c r="G865" s="270">
        <v>0.1</v>
      </c>
      <c r="H865" s="265">
        <f>G865*F865+F865</f>
        <v>866.8</v>
      </c>
      <c r="I865" s="271" t="s">
        <v>1167</v>
      </c>
      <c r="J865" s="276" t="s">
        <v>90</v>
      </c>
      <c r="K865" s="276" t="s">
        <v>90</v>
      </c>
      <c r="L865" s="277">
        <v>0</v>
      </c>
      <c r="M865" s="252">
        <v>0</v>
      </c>
      <c r="N865" s="252">
        <v>0</v>
      </c>
      <c r="O865" s="252">
        <f>H865*M865</f>
        <v>0</v>
      </c>
      <c r="P865" s="252">
        <f>H865*N865</f>
        <v>0</v>
      </c>
      <c r="Q865" s="253">
        <f t="shared" ref="Q865:Q886" si="402">O865+P865</f>
        <v>0</v>
      </c>
      <c r="R865" s="259"/>
    </row>
    <row r="866" spans="1:18" x14ac:dyDescent="0.3">
      <c r="A866" s="258">
        <f>IF(F866="","", COUNTA($F$17:F866))</f>
        <v>632</v>
      </c>
      <c r="B866" s="27"/>
      <c r="C866" s="27"/>
      <c r="D866" s="40"/>
      <c r="E866" s="267" t="s">
        <v>591</v>
      </c>
      <c r="F866" s="262">
        <v>641</v>
      </c>
      <c r="G866" s="270">
        <v>0.1</v>
      </c>
      <c r="H866" s="265">
        <f t="shared" ref="H866:H886" si="403">G866*F866+F866</f>
        <v>705.1</v>
      </c>
      <c r="I866" s="271" t="s">
        <v>1167</v>
      </c>
      <c r="J866" s="276" t="s">
        <v>90</v>
      </c>
      <c r="K866" s="276" t="s">
        <v>90</v>
      </c>
      <c r="L866" s="277">
        <v>0</v>
      </c>
      <c r="M866" s="252">
        <v>0</v>
      </c>
      <c r="N866" s="252">
        <v>0</v>
      </c>
      <c r="O866" s="252">
        <f t="shared" ref="O866:O886" si="404">H866*M866</f>
        <v>0</v>
      </c>
      <c r="P866" s="252">
        <f t="shared" ref="P866:P886" si="405">H866*N866</f>
        <v>0</v>
      </c>
      <c r="Q866" s="253">
        <f t="shared" si="402"/>
        <v>0</v>
      </c>
      <c r="R866" s="259"/>
    </row>
    <row r="867" spans="1:18" x14ac:dyDescent="0.3">
      <c r="A867" s="258">
        <f>IF(F867="","", COUNTA($F$17:F867))</f>
        <v>633</v>
      </c>
      <c r="B867" s="27"/>
      <c r="C867" s="27"/>
      <c r="D867" s="40"/>
      <c r="E867" s="267" t="s">
        <v>592</v>
      </c>
      <c r="F867" s="262">
        <v>144</v>
      </c>
      <c r="G867" s="270">
        <v>0.1</v>
      </c>
      <c r="H867" s="265">
        <f t="shared" si="403"/>
        <v>158.4</v>
      </c>
      <c r="I867" s="271" t="s">
        <v>1167</v>
      </c>
      <c r="J867" s="276" t="s">
        <v>90</v>
      </c>
      <c r="K867" s="276" t="s">
        <v>90</v>
      </c>
      <c r="L867" s="277">
        <v>0</v>
      </c>
      <c r="M867" s="252">
        <v>0</v>
      </c>
      <c r="N867" s="252">
        <v>0</v>
      </c>
      <c r="O867" s="252">
        <f t="shared" si="404"/>
        <v>0</v>
      </c>
      <c r="P867" s="252">
        <f t="shared" si="405"/>
        <v>0</v>
      </c>
      <c r="Q867" s="253">
        <f t="shared" si="402"/>
        <v>0</v>
      </c>
      <c r="R867" s="259"/>
    </row>
    <row r="868" spans="1:18" s="203" customFormat="1" x14ac:dyDescent="0.3">
      <c r="A868" s="258">
        <f>IF(F868="","", COUNTA($F$17:F868))</f>
        <v>634</v>
      </c>
      <c r="B868" s="106"/>
      <c r="C868" s="106"/>
      <c r="D868" s="40"/>
      <c r="E868" s="267" t="s">
        <v>593</v>
      </c>
      <c r="F868" s="262">
        <v>114</v>
      </c>
      <c r="G868" s="270">
        <v>0.1</v>
      </c>
      <c r="H868" s="265">
        <f t="shared" si="403"/>
        <v>125.4</v>
      </c>
      <c r="I868" s="271" t="s">
        <v>1167</v>
      </c>
      <c r="J868" s="276" t="s">
        <v>90</v>
      </c>
      <c r="K868" s="276" t="s">
        <v>90</v>
      </c>
      <c r="L868" s="277">
        <v>0</v>
      </c>
      <c r="M868" s="252">
        <v>0</v>
      </c>
      <c r="N868" s="252">
        <v>0</v>
      </c>
      <c r="O868" s="252">
        <f t="shared" si="404"/>
        <v>0</v>
      </c>
      <c r="P868" s="252">
        <f t="shared" si="405"/>
        <v>0</v>
      </c>
      <c r="Q868" s="253">
        <f t="shared" si="402"/>
        <v>0</v>
      </c>
      <c r="R868" s="259"/>
    </row>
    <row r="869" spans="1:18" s="203" customFormat="1" x14ac:dyDescent="0.3">
      <c r="A869" s="258">
        <f>IF(F869="","", COUNTA($F$17:F869))</f>
        <v>635</v>
      </c>
      <c r="B869" s="106"/>
      <c r="C869" s="106"/>
      <c r="D869" s="40"/>
      <c r="E869" s="267" t="s">
        <v>591</v>
      </c>
      <c r="F869" s="262">
        <v>744</v>
      </c>
      <c r="G869" s="270">
        <v>0.1</v>
      </c>
      <c r="H869" s="265">
        <f t="shared" si="403"/>
        <v>818.4</v>
      </c>
      <c r="I869" s="271" t="s">
        <v>1167</v>
      </c>
      <c r="J869" s="276" t="s">
        <v>90</v>
      </c>
      <c r="K869" s="276" t="s">
        <v>90</v>
      </c>
      <c r="L869" s="277">
        <v>0</v>
      </c>
      <c r="M869" s="252">
        <v>0</v>
      </c>
      <c r="N869" s="252">
        <v>0</v>
      </c>
      <c r="O869" s="252">
        <f t="shared" si="404"/>
        <v>0</v>
      </c>
      <c r="P869" s="252">
        <f t="shared" si="405"/>
        <v>0</v>
      </c>
      <c r="Q869" s="253">
        <f t="shared" si="402"/>
        <v>0</v>
      </c>
      <c r="R869" s="259"/>
    </row>
    <row r="870" spans="1:18" s="203" customFormat="1" x14ac:dyDescent="0.3">
      <c r="A870" s="258">
        <f>IF(F870="","", COUNTA($F$17:F870))</f>
        <v>636</v>
      </c>
      <c r="B870" s="106"/>
      <c r="C870" s="106"/>
      <c r="D870" s="40"/>
      <c r="E870" s="267" t="s">
        <v>594</v>
      </c>
      <c r="F870" s="262">
        <v>20</v>
      </c>
      <c r="G870" s="270">
        <v>0.1</v>
      </c>
      <c r="H870" s="265">
        <f t="shared" si="403"/>
        <v>22</v>
      </c>
      <c r="I870" s="271" t="s">
        <v>1167</v>
      </c>
      <c r="J870" s="276" t="s">
        <v>90</v>
      </c>
      <c r="K870" s="276" t="s">
        <v>90</v>
      </c>
      <c r="L870" s="277">
        <v>0</v>
      </c>
      <c r="M870" s="252">
        <v>0</v>
      </c>
      <c r="N870" s="252">
        <v>0</v>
      </c>
      <c r="O870" s="252">
        <f t="shared" si="404"/>
        <v>0</v>
      </c>
      <c r="P870" s="252">
        <f t="shared" si="405"/>
        <v>0</v>
      </c>
      <c r="Q870" s="253">
        <f t="shared" si="402"/>
        <v>0</v>
      </c>
      <c r="R870" s="259"/>
    </row>
    <row r="871" spans="1:18" s="203" customFormat="1" x14ac:dyDescent="0.3">
      <c r="A871" s="258">
        <f>IF(F871="","", COUNTA($F$17:F871))</f>
        <v>637</v>
      </c>
      <c r="B871" s="106"/>
      <c r="C871" s="106"/>
      <c r="D871" s="40"/>
      <c r="E871" s="267" t="s">
        <v>595</v>
      </c>
      <c r="F871" s="262">
        <v>812</v>
      </c>
      <c r="G871" s="270">
        <v>0.1</v>
      </c>
      <c r="H871" s="265">
        <f t="shared" si="403"/>
        <v>893.2</v>
      </c>
      <c r="I871" s="271" t="s">
        <v>1167</v>
      </c>
      <c r="J871" s="276" t="s">
        <v>90</v>
      </c>
      <c r="K871" s="276" t="s">
        <v>90</v>
      </c>
      <c r="L871" s="277">
        <v>0</v>
      </c>
      <c r="M871" s="252">
        <v>0</v>
      </c>
      <c r="N871" s="252">
        <v>0</v>
      </c>
      <c r="O871" s="252">
        <f t="shared" si="404"/>
        <v>0</v>
      </c>
      <c r="P871" s="252">
        <f t="shared" si="405"/>
        <v>0</v>
      </c>
      <c r="Q871" s="253">
        <f t="shared" si="402"/>
        <v>0</v>
      </c>
      <c r="R871" s="259"/>
    </row>
    <row r="872" spans="1:18" s="203" customFormat="1" x14ac:dyDescent="0.3">
      <c r="A872" s="258">
        <f>IF(F872="","", COUNTA($F$17:F872))</f>
        <v>638</v>
      </c>
      <c r="B872" s="106"/>
      <c r="C872" s="106"/>
      <c r="D872" s="40"/>
      <c r="E872" s="267" t="s">
        <v>596</v>
      </c>
      <c r="F872" s="262">
        <v>128</v>
      </c>
      <c r="G872" s="270">
        <v>0.1</v>
      </c>
      <c r="H872" s="265">
        <f t="shared" si="403"/>
        <v>140.80000000000001</v>
      </c>
      <c r="I872" s="271" t="s">
        <v>1167</v>
      </c>
      <c r="J872" s="276" t="s">
        <v>90</v>
      </c>
      <c r="K872" s="276" t="s">
        <v>90</v>
      </c>
      <c r="L872" s="277">
        <v>0</v>
      </c>
      <c r="M872" s="252">
        <v>0</v>
      </c>
      <c r="N872" s="252">
        <v>0</v>
      </c>
      <c r="O872" s="252">
        <f t="shared" si="404"/>
        <v>0</v>
      </c>
      <c r="P872" s="252">
        <f t="shared" si="405"/>
        <v>0</v>
      </c>
      <c r="Q872" s="253">
        <f t="shared" si="402"/>
        <v>0</v>
      </c>
      <c r="R872" s="259"/>
    </row>
    <row r="873" spans="1:18" s="203" customFormat="1" x14ac:dyDescent="0.3">
      <c r="A873" s="258">
        <f>IF(F873="","", COUNTA($F$17:F873))</f>
        <v>639</v>
      </c>
      <c r="B873" s="106"/>
      <c r="C873" s="106"/>
      <c r="D873" s="40"/>
      <c r="E873" s="267" t="s">
        <v>597</v>
      </c>
      <c r="F873" s="262">
        <v>86</v>
      </c>
      <c r="G873" s="270">
        <v>0.1</v>
      </c>
      <c r="H873" s="265">
        <f t="shared" si="403"/>
        <v>94.6</v>
      </c>
      <c r="I873" s="271" t="s">
        <v>1167</v>
      </c>
      <c r="J873" s="276" t="s">
        <v>90</v>
      </c>
      <c r="K873" s="276" t="s">
        <v>90</v>
      </c>
      <c r="L873" s="277">
        <v>0</v>
      </c>
      <c r="M873" s="252">
        <v>0</v>
      </c>
      <c r="N873" s="252">
        <v>0</v>
      </c>
      <c r="O873" s="252">
        <f t="shared" si="404"/>
        <v>0</v>
      </c>
      <c r="P873" s="252">
        <f t="shared" si="405"/>
        <v>0</v>
      </c>
      <c r="Q873" s="253">
        <f t="shared" si="402"/>
        <v>0</v>
      </c>
      <c r="R873" s="259"/>
    </row>
    <row r="874" spans="1:18" s="203" customFormat="1" x14ac:dyDescent="0.3">
      <c r="A874" s="258">
        <f>IF(F874="","", COUNTA($F$17:F874))</f>
        <v>640</v>
      </c>
      <c r="B874" s="106"/>
      <c r="C874" s="106"/>
      <c r="D874" s="40"/>
      <c r="E874" s="267" t="s">
        <v>598</v>
      </c>
      <c r="F874" s="262">
        <v>374</v>
      </c>
      <c r="G874" s="270">
        <v>0.1</v>
      </c>
      <c r="H874" s="265">
        <f t="shared" si="403"/>
        <v>411.4</v>
      </c>
      <c r="I874" s="271" t="s">
        <v>1167</v>
      </c>
      <c r="J874" s="276" t="s">
        <v>90</v>
      </c>
      <c r="K874" s="276" t="s">
        <v>90</v>
      </c>
      <c r="L874" s="277">
        <v>0</v>
      </c>
      <c r="M874" s="252">
        <v>0</v>
      </c>
      <c r="N874" s="252">
        <v>0</v>
      </c>
      <c r="O874" s="252">
        <f t="shared" si="404"/>
        <v>0</v>
      </c>
      <c r="P874" s="252">
        <f t="shared" si="405"/>
        <v>0</v>
      </c>
      <c r="Q874" s="253">
        <f t="shared" si="402"/>
        <v>0</v>
      </c>
      <c r="R874" s="259"/>
    </row>
    <row r="875" spans="1:18" s="203" customFormat="1" x14ac:dyDescent="0.3">
      <c r="A875" s="258">
        <f>IF(F875="","", COUNTA($F$17:F875))</f>
        <v>641</v>
      </c>
      <c r="B875" s="106"/>
      <c r="C875" s="106"/>
      <c r="D875" s="40"/>
      <c r="E875" s="267" t="s">
        <v>599</v>
      </c>
      <c r="F875" s="262">
        <v>84</v>
      </c>
      <c r="G875" s="270">
        <v>0.1</v>
      </c>
      <c r="H875" s="265">
        <f t="shared" si="403"/>
        <v>92.4</v>
      </c>
      <c r="I875" s="271" t="s">
        <v>1167</v>
      </c>
      <c r="J875" s="276" t="s">
        <v>90</v>
      </c>
      <c r="K875" s="276" t="s">
        <v>90</v>
      </c>
      <c r="L875" s="277">
        <v>0</v>
      </c>
      <c r="M875" s="252">
        <v>0</v>
      </c>
      <c r="N875" s="252">
        <v>0</v>
      </c>
      <c r="O875" s="252">
        <f t="shared" si="404"/>
        <v>0</v>
      </c>
      <c r="P875" s="252">
        <f t="shared" si="405"/>
        <v>0</v>
      </c>
      <c r="Q875" s="253">
        <f t="shared" si="402"/>
        <v>0</v>
      </c>
      <c r="R875" s="259"/>
    </row>
    <row r="876" spans="1:18" s="203" customFormat="1" x14ac:dyDescent="0.3">
      <c r="A876" s="258">
        <f>IF(F876="","", COUNTA($F$17:F876))</f>
        <v>642</v>
      </c>
      <c r="B876" s="106"/>
      <c r="C876" s="106"/>
      <c r="D876" s="40"/>
      <c r="E876" s="267" t="s">
        <v>600</v>
      </c>
      <c r="F876" s="262">
        <v>100</v>
      </c>
      <c r="G876" s="270">
        <v>0.1</v>
      </c>
      <c r="H876" s="265">
        <f t="shared" si="403"/>
        <v>110</v>
      </c>
      <c r="I876" s="271" t="s">
        <v>1167</v>
      </c>
      <c r="J876" s="276" t="s">
        <v>90</v>
      </c>
      <c r="K876" s="276" t="s">
        <v>90</v>
      </c>
      <c r="L876" s="277">
        <v>0</v>
      </c>
      <c r="M876" s="252">
        <v>0</v>
      </c>
      <c r="N876" s="252">
        <v>0</v>
      </c>
      <c r="O876" s="252">
        <f t="shared" si="404"/>
        <v>0</v>
      </c>
      <c r="P876" s="252">
        <f t="shared" si="405"/>
        <v>0</v>
      </c>
      <c r="Q876" s="253">
        <f t="shared" si="402"/>
        <v>0</v>
      </c>
      <c r="R876" s="259"/>
    </row>
    <row r="877" spans="1:18" s="203" customFormat="1" x14ac:dyDescent="0.3">
      <c r="A877" s="258">
        <f>IF(F877="","", COUNTA($F$17:F877))</f>
        <v>643</v>
      </c>
      <c r="B877" s="106"/>
      <c r="C877" s="106"/>
      <c r="D877" s="40"/>
      <c r="E877" s="267" t="s">
        <v>601</v>
      </c>
      <c r="F877" s="262">
        <v>69</v>
      </c>
      <c r="G877" s="270">
        <v>0.1</v>
      </c>
      <c r="H877" s="265">
        <f t="shared" si="403"/>
        <v>75.900000000000006</v>
      </c>
      <c r="I877" s="271" t="s">
        <v>1167</v>
      </c>
      <c r="J877" s="276" t="s">
        <v>90</v>
      </c>
      <c r="K877" s="276" t="s">
        <v>90</v>
      </c>
      <c r="L877" s="277">
        <v>0</v>
      </c>
      <c r="M877" s="252">
        <v>0</v>
      </c>
      <c r="N877" s="252">
        <v>0</v>
      </c>
      <c r="O877" s="252">
        <f t="shared" si="404"/>
        <v>0</v>
      </c>
      <c r="P877" s="252">
        <f t="shared" si="405"/>
        <v>0</v>
      </c>
      <c r="Q877" s="253">
        <f t="shared" si="402"/>
        <v>0</v>
      </c>
      <c r="R877" s="259"/>
    </row>
    <row r="878" spans="1:18" s="203" customFormat="1" x14ac:dyDescent="0.3">
      <c r="A878" s="258">
        <f>IF(F878="","", COUNTA($F$17:F878))</f>
        <v>644</v>
      </c>
      <c r="B878" s="106"/>
      <c r="C878" s="106"/>
      <c r="D878" s="40"/>
      <c r="E878" s="267" t="s">
        <v>602</v>
      </c>
      <c r="F878" s="262">
        <v>183</v>
      </c>
      <c r="G878" s="270">
        <v>0.1</v>
      </c>
      <c r="H878" s="265">
        <f t="shared" si="403"/>
        <v>201.3</v>
      </c>
      <c r="I878" s="271" t="s">
        <v>1167</v>
      </c>
      <c r="J878" s="276" t="s">
        <v>90</v>
      </c>
      <c r="K878" s="276" t="s">
        <v>90</v>
      </c>
      <c r="L878" s="277">
        <v>0</v>
      </c>
      <c r="M878" s="252">
        <v>0</v>
      </c>
      <c r="N878" s="252">
        <v>0</v>
      </c>
      <c r="O878" s="252">
        <f t="shared" si="404"/>
        <v>0</v>
      </c>
      <c r="P878" s="252">
        <f t="shared" si="405"/>
        <v>0</v>
      </c>
      <c r="Q878" s="253">
        <f t="shared" si="402"/>
        <v>0</v>
      </c>
      <c r="R878" s="259"/>
    </row>
    <row r="879" spans="1:18" s="203" customFormat="1" x14ac:dyDescent="0.3">
      <c r="A879" s="258">
        <f>IF(F879="","", COUNTA($F$17:F879))</f>
        <v>645</v>
      </c>
      <c r="B879" s="106"/>
      <c r="C879" s="106"/>
      <c r="D879" s="40"/>
      <c r="E879" s="267" t="s">
        <v>603</v>
      </c>
      <c r="F879" s="262">
        <v>225</v>
      </c>
      <c r="G879" s="270">
        <v>0.1</v>
      </c>
      <c r="H879" s="265">
        <f t="shared" si="403"/>
        <v>247.5</v>
      </c>
      <c r="I879" s="271" t="s">
        <v>1167</v>
      </c>
      <c r="J879" s="276" t="s">
        <v>90</v>
      </c>
      <c r="K879" s="276" t="s">
        <v>90</v>
      </c>
      <c r="L879" s="277">
        <v>0</v>
      </c>
      <c r="M879" s="252">
        <v>0</v>
      </c>
      <c r="N879" s="252">
        <v>0</v>
      </c>
      <c r="O879" s="252">
        <f t="shared" si="404"/>
        <v>0</v>
      </c>
      <c r="P879" s="252">
        <f t="shared" si="405"/>
        <v>0</v>
      </c>
      <c r="Q879" s="253">
        <f t="shared" si="402"/>
        <v>0</v>
      </c>
      <c r="R879" s="259"/>
    </row>
    <row r="880" spans="1:18" s="203" customFormat="1" x14ac:dyDescent="0.3">
      <c r="A880" s="258">
        <f>IF(F880="","", COUNTA($F$17:F880))</f>
        <v>646</v>
      </c>
      <c r="B880" s="106"/>
      <c r="C880" s="106"/>
      <c r="D880" s="40"/>
      <c r="E880" s="267" t="s">
        <v>599</v>
      </c>
      <c r="F880" s="262">
        <v>143</v>
      </c>
      <c r="G880" s="270">
        <v>0.1</v>
      </c>
      <c r="H880" s="265">
        <f t="shared" si="403"/>
        <v>157.30000000000001</v>
      </c>
      <c r="I880" s="271" t="s">
        <v>1167</v>
      </c>
      <c r="J880" s="276" t="s">
        <v>90</v>
      </c>
      <c r="K880" s="276" t="s">
        <v>90</v>
      </c>
      <c r="L880" s="277">
        <v>0</v>
      </c>
      <c r="M880" s="252">
        <v>0</v>
      </c>
      <c r="N880" s="252">
        <v>0</v>
      </c>
      <c r="O880" s="252">
        <f t="shared" si="404"/>
        <v>0</v>
      </c>
      <c r="P880" s="252">
        <f t="shared" si="405"/>
        <v>0</v>
      </c>
      <c r="Q880" s="253">
        <f t="shared" si="402"/>
        <v>0</v>
      </c>
      <c r="R880" s="259"/>
    </row>
    <row r="881" spans="1:18" s="203" customFormat="1" x14ac:dyDescent="0.3">
      <c r="A881" s="258">
        <f>IF(F881="","", COUNTA($F$17:F881))</f>
        <v>647</v>
      </c>
      <c r="B881" s="106"/>
      <c r="C881" s="106"/>
      <c r="D881" s="40"/>
      <c r="E881" s="267" t="s">
        <v>608</v>
      </c>
      <c r="F881" s="262">
        <v>94</v>
      </c>
      <c r="G881" s="270">
        <v>0.1</v>
      </c>
      <c r="H881" s="265">
        <f t="shared" si="403"/>
        <v>103.4</v>
      </c>
      <c r="I881" s="271" t="s">
        <v>1167</v>
      </c>
      <c r="J881" s="276" t="s">
        <v>90</v>
      </c>
      <c r="K881" s="276" t="s">
        <v>90</v>
      </c>
      <c r="L881" s="277">
        <v>0</v>
      </c>
      <c r="M881" s="252">
        <v>0</v>
      </c>
      <c r="N881" s="252">
        <v>0</v>
      </c>
      <c r="O881" s="252">
        <f t="shared" si="404"/>
        <v>0</v>
      </c>
      <c r="P881" s="252">
        <f t="shared" si="405"/>
        <v>0</v>
      </c>
      <c r="Q881" s="253">
        <f t="shared" si="402"/>
        <v>0</v>
      </c>
      <c r="R881" s="259"/>
    </row>
    <row r="882" spans="1:18" s="203" customFormat="1" x14ac:dyDescent="0.3">
      <c r="A882" s="258">
        <f>IF(F882="","", COUNTA($F$17:F882))</f>
        <v>648</v>
      </c>
      <c r="B882" s="106"/>
      <c r="C882" s="106"/>
      <c r="D882" s="40"/>
      <c r="E882" s="267" t="s">
        <v>609</v>
      </c>
      <c r="F882" s="262">
        <v>154</v>
      </c>
      <c r="G882" s="270">
        <v>0.1</v>
      </c>
      <c r="H882" s="265">
        <f t="shared" si="403"/>
        <v>169.4</v>
      </c>
      <c r="I882" s="271" t="s">
        <v>1167</v>
      </c>
      <c r="J882" s="276" t="s">
        <v>90</v>
      </c>
      <c r="K882" s="276" t="s">
        <v>90</v>
      </c>
      <c r="L882" s="277">
        <v>0</v>
      </c>
      <c r="M882" s="252">
        <v>0</v>
      </c>
      <c r="N882" s="252">
        <v>0</v>
      </c>
      <c r="O882" s="252">
        <f t="shared" si="404"/>
        <v>0</v>
      </c>
      <c r="P882" s="252">
        <f t="shared" si="405"/>
        <v>0</v>
      </c>
      <c r="Q882" s="253">
        <f t="shared" si="402"/>
        <v>0</v>
      </c>
      <c r="R882" s="259"/>
    </row>
    <row r="883" spans="1:18" s="203" customFormat="1" x14ac:dyDescent="0.3">
      <c r="A883" s="258">
        <f>IF(F883="","", COUNTA($F$17:F883))</f>
        <v>649</v>
      </c>
      <c r="B883" s="106"/>
      <c r="C883" s="106"/>
      <c r="D883" s="40"/>
      <c r="E883" s="267" t="s">
        <v>604</v>
      </c>
      <c r="F883" s="262">
        <v>48</v>
      </c>
      <c r="G883" s="270">
        <v>0.1</v>
      </c>
      <c r="H883" s="265">
        <f t="shared" si="403"/>
        <v>52.8</v>
      </c>
      <c r="I883" s="271" t="s">
        <v>1167</v>
      </c>
      <c r="J883" s="276" t="s">
        <v>90</v>
      </c>
      <c r="K883" s="276" t="s">
        <v>90</v>
      </c>
      <c r="L883" s="277">
        <v>0</v>
      </c>
      <c r="M883" s="252">
        <v>0</v>
      </c>
      <c r="N883" s="252">
        <v>0</v>
      </c>
      <c r="O883" s="252">
        <f t="shared" si="404"/>
        <v>0</v>
      </c>
      <c r="P883" s="252">
        <f t="shared" si="405"/>
        <v>0</v>
      </c>
      <c r="Q883" s="253">
        <f t="shared" si="402"/>
        <v>0</v>
      </c>
      <c r="R883" s="259"/>
    </row>
    <row r="884" spans="1:18" s="203" customFormat="1" x14ac:dyDescent="0.3">
      <c r="A884" s="258">
        <f>IF(F884="","", COUNTA($F$17:F884))</f>
        <v>650</v>
      </c>
      <c r="B884" s="106"/>
      <c r="C884" s="106"/>
      <c r="D884" s="40"/>
      <c r="E884" s="267" t="s">
        <v>605</v>
      </c>
      <c r="F884" s="262">
        <v>78</v>
      </c>
      <c r="G884" s="270">
        <v>0.1</v>
      </c>
      <c r="H884" s="265">
        <f t="shared" si="403"/>
        <v>85.8</v>
      </c>
      <c r="I884" s="271" t="s">
        <v>1167</v>
      </c>
      <c r="J884" s="276" t="s">
        <v>90</v>
      </c>
      <c r="K884" s="276" t="s">
        <v>90</v>
      </c>
      <c r="L884" s="277">
        <v>0</v>
      </c>
      <c r="M884" s="252">
        <v>0</v>
      </c>
      <c r="N884" s="252">
        <v>0</v>
      </c>
      <c r="O884" s="252">
        <f t="shared" si="404"/>
        <v>0</v>
      </c>
      <c r="P884" s="252">
        <f t="shared" si="405"/>
        <v>0</v>
      </c>
      <c r="Q884" s="253">
        <f t="shared" si="402"/>
        <v>0</v>
      </c>
      <c r="R884" s="259"/>
    </row>
    <row r="885" spans="1:18" s="203" customFormat="1" x14ac:dyDescent="0.3">
      <c r="A885" s="258">
        <f>IF(F885="","", COUNTA($F$17:F885))</f>
        <v>651</v>
      </c>
      <c r="B885" s="106"/>
      <c r="C885" s="106"/>
      <c r="D885" s="40"/>
      <c r="E885" s="267" t="s">
        <v>606</v>
      </c>
      <c r="F885" s="262">
        <v>169</v>
      </c>
      <c r="G885" s="270">
        <v>0.1</v>
      </c>
      <c r="H885" s="265">
        <f t="shared" si="403"/>
        <v>185.9</v>
      </c>
      <c r="I885" s="271" t="s">
        <v>1167</v>
      </c>
      <c r="J885" s="276" t="s">
        <v>90</v>
      </c>
      <c r="K885" s="276" t="s">
        <v>90</v>
      </c>
      <c r="L885" s="277">
        <v>0</v>
      </c>
      <c r="M885" s="252">
        <v>0</v>
      </c>
      <c r="N885" s="252">
        <v>0</v>
      </c>
      <c r="O885" s="252">
        <f t="shared" si="404"/>
        <v>0</v>
      </c>
      <c r="P885" s="252">
        <f t="shared" si="405"/>
        <v>0</v>
      </c>
      <c r="Q885" s="253">
        <f t="shared" si="402"/>
        <v>0</v>
      </c>
      <c r="R885" s="259"/>
    </row>
    <row r="886" spans="1:18" s="203" customFormat="1" x14ac:dyDescent="0.3">
      <c r="A886" s="258">
        <f>IF(F886="","", COUNTA($F$17:F886))</f>
        <v>652</v>
      </c>
      <c r="B886" s="106"/>
      <c r="C886" s="106"/>
      <c r="D886" s="40"/>
      <c r="E886" s="267" t="s">
        <v>607</v>
      </c>
      <c r="F886" s="262">
        <v>190</v>
      </c>
      <c r="G886" s="270">
        <v>0.1</v>
      </c>
      <c r="H886" s="265">
        <f t="shared" si="403"/>
        <v>209</v>
      </c>
      <c r="I886" s="271" t="s">
        <v>1167</v>
      </c>
      <c r="J886" s="276" t="s">
        <v>90</v>
      </c>
      <c r="K886" s="276" t="s">
        <v>90</v>
      </c>
      <c r="L886" s="277">
        <v>0</v>
      </c>
      <c r="M886" s="252">
        <v>0</v>
      </c>
      <c r="N886" s="252">
        <v>0</v>
      </c>
      <c r="O886" s="252">
        <f t="shared" si="404"/>
        <v>0</v>
      </c>
      <c r="P886" s="252">
        <f t="shared" si="405"/>
        <v>0</v>
      </c>
      <c r="Q886" s="253">
        <f t="shared" si="402"/>
        <v>0</v>
      </c>
      <c r="R886" s="259"/>
    </row>
    <row r="887" spans="1:18" s="203" customFormat="1" x14ac:dyDescent="0.3">
      <c r="A887" s="204"/>
      <c r="B887" s="106"/>
      <c r="C887" s="106"/>
      <c r="D887" s="40"/>
      <c r="E887" s="268" t="s">
        <v>610</v>
      </c>
      <c r="F887" s="254"/>
      <c r="G887" s="254"/>
      <c r="H887" s="266"/>
      <c r="I887" s="254"/>
      <c r="J887" s="254"/>
      <c r="K887" s="255"/>
      <c r="L887" s="254"/>
      <c r="M887" s="255"/>
      <c r="N887" s="255"/>
      <c r="O887" s="255"/>
      <c r="P887" s="255"/>
      <c r="Q887" s="256"/>
      <c r="R887" s="260"/>
    </row>
    <row r="888" spans="1:18" s="203" customFormat="1" x14ac:dyDescent="0.3">
      <c r="A888" s="258">
        <f>IF(F888="","", COUNTA($F$17:F888))</f>
        <v>653</v>
      </c>
      <c r="B888" s="106"/>
      <c r="C888" s="106"/>
      <c r="D888" s="40"/>
      <c r="E888" s="267" t="s">
        <v>611</v>
      </c>
      <c r="F888" s="262">
        <v>3084</v>
      </c>
      <c r="G888" s="257">
        <v>0</v>
      </c>
      <c r="H888" s="265">
        <f>F888+G888*F888</f>
        <v>3084</v>
      </c>
      <c r="I888" s="264" t="s">
        <v>105</v>
      </c>
      <c r="J888" s="276" t="s">
        <v>90</v>
      </c>
      <c r="K888" s="276" t="s">
        <v>90</v>
      </c>
      <c r="L888" s="277">
        <v>0</v>
      </c>
      <c r="M888" s="252">
        <v>0</v>
      </c>
      <c r="N888" s="252">
        <v>0</v>
      </c>
      <c r="O888" s="252">
        <f>H888*M888</f>
        <v>0</v>
      </c>
      <c r="P888" s="252">
        <f>H888*N888</f>
        <v>0</v>
      </c>
      <c r="Q888" s="253">
        <f>O888+P888</f>
        <v>0</v>
      </c>
      <c r="R888" s="259"/>
    </row>
    <row r="889" spans="1:18" s="203" customFormat="1" x14ac:dyDescent="0.3">
      <c r="A889" s="204"/>
      <c r="B889" s="106"/>
      <c r="C889" s="106"/>
      <c r="D889" s="40"/>
      <c r="E889" s="268" t="s">
        <v>507</v>
      </c>
      <c r="F889" s="254"/>
      <c r="G889" s="254"/>
      <c r="H889" s="266"/>
      <c r="I889" s="254"/>
      <c r="J889" s="254"/>
      <c r="K889" s="255"/>
      <c r="L889" s="254"/>
      <c r="M889" s="255"/>
      <c r="N889" s="255"/>
      <c r="O889" s="255"/>
      <c r="P889" s="255"/>
      <c r="Q889" s="256"/>
      <c r="R889" s="260"/>
    </row>
    <row r="890" spans="1:18" s="203" customFormat="1" x14ac:dyDescent="0.3">
      <c r="A890" s="258">
        <f>IF(F890="","", COUNTA($F$17:F890))</f>
        <v>654</v>
      </c>
      <c r="B890" s="106"/>
      <c r="C890" s="106"/>
      <c r="D890" s="40"/>
      <c r="E890" s="267" t="s">
        <v>612</v>
      </c>
      <c r="F890" s="262">
        <v>31436</v>
      </c>
      <c r="G890" s="270">
        <v>0.1</v>
      </c>
      <c r="H890" s="265">
        <f>F890+F890*G890</f>
        <v>34579.599999999999</v>
      </c>
      <c r="I890" s="271" t="s">
        <v>113</v>
      </c>
      <c r="J890" s="276" t="s">
        <v>90</v>
      </c>
      <c r="K890" s="276" t="s">
        <v>90</v>
      </c>
      <c r="L890" s="277">
        <v>0</v>
      </c>
      <c r="M890" s="252">
        <v>0</v>
      </c>
      <c r="N890" s="252">
        <v>0</v>
      </c>
      <c r="O890" s="252">
        <f>H890*M890</f>
        <v>0</v>
      </c>
      <c r="P890" s="252">
        <f>H890*N890</f>
        <v>0</v>
      </c>
      <c r="Q890" s="253">
        <f>O890+P890</f>
        <v>0</v>
      </c>
      <c r="R890" s="259"/>
    </row>
    <row r="891" spans="1:18" s="203" customFormat="1" x14ac:dyDescent="0.3">
      <c r="A891" s="204"/>
      <c r="B891" s="106"/>
      <c r="C891" s="106"/>
      <c r="D891" s="40"/>
      <c r="E891" s="268" t="s">
        <v>613</v>
      </c>
      <c r="F891" s="254"/>
      <c r="G891" s="254"/>
      <c r="H891" s="266"/>
      <c r="I891" s="254"/>
      <c r="J891" s="254"/>
      <c r="K891" s="255"/>
      <c r="L891" s="254"/>
      <c r="M891" s="255"/>
      <c r="N891" s="255"/>
      <c r="O891" s="255"/>
      <c r="P891" s="255"/>
      <c r="Q891" s="256"/>
      <c r="R891" s="260"/>
    </row>
    <row r="892" spans="1:18" s="203" customFormat="1" x14ac:dyDescent="0.3">
      <c r="A892" s="258">
        <f>IF(F892="","", COUNTA($F$17:F892))</f>
        <v>655</v>
      </c>
      <c r="B892" s="106"/>
      <c r="C892" s="106"/>
      <c r="D892" s="40"/>
      <c r="E892" s="267" t="s">
        <v>614</v>
      </c>
      <c r="F892" s="262">
        <v>210.47</v>
      </c>
      <c r="G892" s="270">
        <v>0.1</v>
      </c>
      <c r="H892" s="265">
        <f>G892*F892+F892</f>
        <v>231.517</v>
      </c>
      <c r="I892" s="271" t="s">
        <v>438</v>
      </c>
      <c r="J892" s="276" t="s">
        <v>90</v>
      </c>
      <c r="K892" s="276" t="s">
        <v>90</v>
      </c>
      <c r="L892" s="277">
        <v>0</v>
      </c>
      <c r="M892" s="252">
        <v>0</v>
      </c>
      <c r="N892" s="252">
        <v>0</v>
      </c>
      <c r="O892" s="252">
        <f>H892*M892</f>
        <v>0</v>
      </c>
      <c r="P892" s="252">
        <f>H892*N892</f>
        <v>0</v>
      </c>
      <c r="Q892" s="253">
        <f t="shared" ref="Q892" si="406">O892+P892</f>
        <v>0</v>
      </c>
      <c r="R892" s="259"/>
    </row>
    <row r="893" spans="1:18" s="203" customFormat="1" x14ac:dyDescent="0.3">
      <c r="A893" s="204"/>
      <c r="B893" s="106"/>
      <c r="C893" s="106"/>
      <c r="D893" s="40"/>
      <c r="E893" s="268" t="s">
        <v>615</v>
      </c>
      <c r="F893" s="254"/>
      <c r="G893" s="254"/>
      <c r="H893" s="266"/>
      <c r="I893" s="254"/>
      <c r="J893" s="254"/>
      <c r="K893" s="255"/>
      <c r="L893" s="254"/>
      <c r="M893" s="255"/>
      <c r="N893" s="255"/>
      <c r="O893" s="255"/>
      <c r="P893" s="255"/>
      <c r="Q893" s="256"/>
      <c r="R893" s="260"/>
    </row>
    <row r="894" spans="1:18" s="203" customFormat="1" x14ac:dyDescent="0.3">
      <c r="A894" s="204"/>
      <c r="B894" s="106"/>
      <c r="C894" s="106"/>
      <c r="D894" s="40"/>
      <c r="E894" s="268" t="s">
        <v>616</v>
      </c>
      <c r="F894" s="254"/>
      <c r="G894" s="254"/>
      <c r="H894" s="266"/>
      <c r="I894" s="254"/>
      <c r="J894" s="254"/>
      <c r="K894" s="255"/>
      <c r="L894" s="254"/>
      <c r="M894" s="255"/>
      <c r="N894" s="255"/>
      <c r="O894" s="255"/>
      <c r="P894" s="255"/>
      <c r="Q894" s="256"/>
      <c r="R894" s="260"/>
    </row>
    <row r="895" spans="1:18" s="203" customFormat="1" x14ac:dyDescent="0.3">
      <c r="A895" s="258">
        <f>IF(F895="","", COUNTA($F$17:F895))</f>
        <v>656</v>
      </c>
      <c r="B895" s="106"/>
      <c r="C895" s="106"/>
      <c r="D895" s="40"/>
      <c r="E895" s="267" t="s">
        <v>617</v>
      </c>
      <c r="F895" s="262">
        <v>27.18</v>
      </c>
      <c r="G895" s="270">
        <v>0.1</v>
      </c>
      <c r="H895" s="265">
        <f>G895*F895+F895</f>
        <v>29.898</v>
      </c>
      <c r="I895" s="271" t="s">
        <v>438</v>
      </c>
      <c r="J895" s="276" t="s">
        <v>90</v>
      </c>
      <c r="K895" s="276" t="s">
        <v>90</v>
      </c>
      <c r="L895" s="277">
        <v>0</v>
      </c>
      <c r="M895" s="252">
        <v>0</v>
      </c>
      <c r="N895" s="252">
        <v>0</v>
      </c>
      <c r="O895" s="252">
        <f>H895*M895</f>
        <v>0</v>
      </c>
      <c r="P895" s="252">
        <f>H895*N895</f>
        <v>0</v>
      </c>
      <c r="Q895" s="253">
        <f t="shared" ref="Q895" si="407">O895+P895</f>
        <v>0</v>
      </c>
      <c r="R895" s="259"/>
    </row>
    <row r="896" spans="1:18" s="203" customFormat="1" x14ac:dyDescent="0.3">
      <c r="A896" s="204"/>
      <c r="B896" s="106"/>
      <c r="C896" s="106"/>
      <c r="D896" s="40"/>
      <c r="E896" s="268" t="s">
        <v>618</v>
      </c>
      <c r="F896" s="254"/>
      <c r="G896" s="254"/>
      <c r="H896" s="266"/>
      <c r="I896" s="254"/>
      <c r="J896" s="254"/>
      <c r="K896" s="255"/>
      <c r="L896" s="254"/>
      <c r="M896" s="255"/>
      <c r="N896" s="255"/>
      <c r="O896" s="255"/>
      <c r="P896" s="255"/>
      <c r="Q896" s="256"/>
      <c r="R896" s="260"/>
    </row>
    <row r="897" spans="1:18" s="203" customFormat="1" x14ac:dyDescent="0.3">
      <c r="A897" s="258">
        <f>IF(F897="","", COUNTA($F$17:F897))</f>
        <v>657</v>
      </c>
      <c r="B897" s="106"/>
      <c r="C897" s="106"/>
      <c r="D897" s="40"/>
      <c r="E897" s="267" t="s">
        <v>619</v>
      </c>
      <c r="F897" s="262">
        <v>36.71</v>
      </c>
      <c r="G897" s="270">
        <v>0.1</v>
      </c>
      <c r="H897" s="265">
        <f t="shared" ref="H897:H898" si="408">G897*F897+F897</f>
        <v>40.381</v>
      </c>
      <c r="I897" s="271" t="s">
        <v>438</v>
      </c>
      <c r="J897" s="276" t="s">
        <v>90</v>
      </c>
      <c r="K897" s="276" t="s">
        <v>90</v>
      </c>
      <c r="L897" s="277">
        <v>0</v>
      </c>
      <c r="M897" s="252">
        <v>0</v>
      </c>
      <c r="N897" s="252">
        <v>0</v>
      </c>
      <c r="O897" s="252">
        <f t="shared" ref="O897:O898" si="409">H897*M897</f>
        <v>0</v>
      </c>
      <c r="P897" s="252">
        <f t="shared" ref="P897:P898" si="410">H897*N897</f>
        <v>0</v>
      </c>
      <c r="Q897" s="253">
        <f t="shared" ref="Q897:Q898" si="411">O897+P897</f>
        <v>0</v>
      </c>
      <c r="R897" s="259"/>
    </row>
    <row r="898" spans="1:18" s="203" customFormat="1" x14ac:dyDescent="0.3">
      <c r="A898" s="258">
        <f>IF(F898="","", COUNTA($F$17:F898))</f>
        <v>658</v>
      </c>
      <c r="B898" s="106"/>
      <c r="C898" s="106"/>
      <c r="D898" s="40"/>
      <c r="E898" s="267" t="s">
        <v>620</v>
      </c>
      <c r="F898" s="262">
        <v>27.81</v>
      </c>
      <c r="G898" s="270">
        <v>0.1</v>
      </c>
      <c r="H898" s="265">
        <f t="shared" si="408"/>
        <v>30.590999999999998</v>
      </c>
      <c r="I898" s="271" t="s">
        <v>438</v>
      </c>
      <c r="J898" s="276" t="s">
        <v>90</v>
      </c>
      <c r="K898" s="276" t="s">
        <v>90</v>
      </c>
      <c r="L898" s="277">
        <v>0</v>
      </c>
      <c r="M898" s="252">
        <v>0</v>
      </c>
      <c r="N898" s="252">
        <v>0</v>
      </c>
      <c r="O898" s="252">
        <f t="shared" si="409"/>
        <v>0</v>
      </c>
      <c r="P898" s="252">
        <f t="shared" si="410"/>
        <v>0</v>
      </c>
      <c r="Q898" s="253">
        <f t="shared" si="411"/>
        <v>0</v>
      </c>
      <c r="R898" s="259"/>
    </row>
    <row r="899" spans="1:18" s="203" customFormat="1" x14ac:dyDescent="0.3">
      <c r="A899" s="204"/>
      <c r="B899" s="106"/>
      <c r="C899" s="106"/>
      <c r="D899" s="40"/>
      <c r="E899" s="268" t="s">
        <v>447</v>
      </c>
      <c r="F899" s="254"/>
      <c r="G899" s="254"/>
      <c r="H899" s="266"/>
      <c r="I899" s="254"/>
      <c r="J899" s="254"/>
      <c r="K899" s="255"/>
      <c r="L899" s="254"/>
      <c r="M899" s="255"/>
      <c r="N899" s="255"/>
      <c r="O899" s="255"/>
      <c r="P899" s="255"/>
      <c r="Q899" s="256"/>
      <c r="R899" s="260"/>
    </row>
    <row r="900" spans="1:18" s="203" customFormat="1" x14ac:dyDescent="0.3">
      <c r="A900" s="258">
        <f>IF(F900="","", COUNTA($F$17:F900))</f>
        <v>659</v>
      </c>
      <c r="B900" s="106"/>
      <c r="C900" s="106"/>
      <c r="D900" s="40"/>
      <c r="E900" s="267" t="s">
        <v>497</v>
      </c>
      <c r="F900" s="262">
        <v>3</v>
      </c>
      <c r="G900" s="257">
        <v>0</v>
      </c>
      <c r="H900" s="265">
        <f t="shared" ref="H900:H901" si="412">F900+G900*F900</f>
        <v>3</v>
      </c>
      <c r="I900" s="264" t="s">
        <v>105</v>
      </c>
      <c r="J900" s="276" t="s">
        <v>90</v>
      </c>
      <c r="K900" s="276" t="s">
        <v>90</v>
      </c>
      <c r="L900" s="277">
        <v>0</v>
      </c>
      <c r="M900" s="252">
        <v>0</v>
      </c>
      <c r="N900" s="252">
        <v>0</v>
      </c>
      <c r="O900" s="252">
        <f t="shared" ref="O900:O901" si="413">H900*M900</f>
        <v>0</v>
      </c>
      <c r="P900" s="252">
        <f t="shared" ref="P900:P901" si="414">H900*N900</f>
        <v>0</v>
      </c>
      <c r="Q900" s="253">
        <f t="shared" ref="Q900:Q901" si="415">O900+P900</f>
        <v>0</v>
      </c>
      <c r="R900" s="259"/>
    </row>
    <row r="901" spans="1:18" s="203" customFormat="1" x14ac:dyDescent="0.3">
      <c r="A901" s="258">
        <f>IF(F901="","", COUNTA($F$17:F901))</f>
        <v>660</v>
      </c>
      <c r="B901" s="106"/>
      <c r="C901" s="106"/>
      <c r="D901" s="40"/>
      <c r="E901" s="267" t="s">
        <v>498</v>
      </c>
      <c r="F901" s="262">
        <v>3</v>
      </c>
      <c r="G901" s="257">
        <v>0</v>
      </c>
      <c r="H901" s="265">
        <f t="shared" si="412"/>
        <v>3</v>
      </c>
      <c r="I901" s="264" t="s">
        <v>105</v>
      </c>
      <c r="J901" s="276" t="s">
        <v>90</v>
      </c>
      <c r="K901" s="276" t="s">
        <v>90</v>
      </c>
      <c r="L901" s="277">
        <v>0</v>
      </c>
      <c r="M901" s="252">
        <v>0</v>
      </c>
      <c r="N901" s="252">
        <v>0</v>
      </c>
      <c r="O901" s="252">
        <f t="shared" si="413"/>
        <v>0</v>
      </c>
      <c r="P901" s="252">
        <f t="shared" si="414"/>
        <v>0</v>
      </c>
      <c r="Q901" s="253">
        <f t="shared" si="415"/>
        <v>0</v>
      </c>
      <c r="R901" s="259"/>
    </row>
    <row r="902" spans="1:18" s="203" customFormat="1" x14ac:dyDescent="0.3">
      <c r="A902" s="204"/>
      <c r="B902" s="106"/>
      <c r="C902" s="106"/>
      <c r="D902" s="40"/>
      <c r="E902" s="268" t="s">
        <v>454</v>
      </c>
      <c r="F902" s="254"/>
      <c r="G902" s="254"/>
      <c r="H902" s="266"/>
      <c r="I902" s="254"/>
      <c r="J902" s="254"/>
      <c r="K902" s="255"/>
      <c r="L902" s="254"/>
      <c r="M902" s="255"/>
      <c r="N902" s="255"/>
      <c r="O902" s="255"/>
      <c r="P902" s="255"/>
      <c r="Q902" s="256"/>
      <c r="R902" s="260"/>
    </row>
    <row r="903" spans="1:18" s="203" customFormat="1" x14ac:dyDescent="0.3">
      <c r="A903" s="258">
        <f>IF(F903="","", COUNTA($F$17:F903))</f>
        <v>661</v>
      </c>
      <c r="B903" s="106"/>
      <c r="C903" s="106"/>
      <c r="D903" s="40"/>
      <c r="E903" s="267" t="s">
        <v>504</v>
      </c>
      <c r="F903" s="262">
        <v>2</v>
      </c>
      <c r="G903" s="257">
        <v>0</v>
      </c>
      <c r="H903" s="265">
        <f t="shared" ref="H903:H904" si="416">F903+G903*F903</f>
        <v>2</v>
      </c>
      <c r="I903" s="264" t="s">
        <v>105</v>
      </c>
      <c r="J903" s="276" t="s">
        <v>90</v>
      </c>
      <c r="K903" s="276" t="s">
        <v>90</v>
      </c>
      <c r="L903" s="277">
        <v>0</v>
      </c>
      <c r="M903" s="252">
        <v>0</v>
      </c>
      <c r="N903" s="252">
        <v>0</v>
      </c>
      <c r="O903" s="252">
        <f t="shared" ref="O903:O904" si="417">H903*M903</f>
        <v>0</v>
      </c>
      <c r="P903" s="252">
        <f t="shared" ref="P903:P904" si="418">H903*N903</f>
        <v>0</v>
      </c>
      <c r="Q903" s="253">
        <f t="shared" ref="Q903:Q904" si="419">O903+P903</f>
        <v>0</v>
      </c>
      <c r="R903" s="259"/>
    </row>
    <row r="904" spans="1:18" s="203" customFormat="1" x14ac:dyDescent="0.3">
      <c r="A904" s="258">
        <f>IF(F904="","", COUNTA($F$17:F904))</f>
        <v>662</v>
      </c>
      <c r="B904" s="106"/>
      <c r="C904" s="106"/>
      <c r="D904" s="40"/>
      <c r="E904" s="267" t="s">
        <v>505</v>
      </c>
      <c r="F904" s="262">
        <v>1</v>
      </c>
      <c r="G904" s="257">
        <v>0</v>
      </c>
      <c r="H904" s="265">
        <f t="shared" si="416"/>
        <v>1</v>
      </c>
      <c r="I904" s="264" t="s">
        <v>105</v>
      </c>
      <c r="J904" s="276" t="s">
        <v>90</v>
      </c>
      <c r="K904" s="276" t="s">
        <v>90</v>
      </c>
      <c r="L904" s="277">
        <v>0</v>
      </c>
      <c r="M904" s="252">
        <v>0</v>
      </c>
      <c r="N904" s="252">
        <v>0</v>
      </c>
      <c r="O904" s="252">
        <f t="shared" si="417"/>
        <v>0</v>
      </c>
      <c r="P904" s="252">
        <f t="shared" si="418"/>
        <v>0</v>
      </c>
      <c r="Q904" s="253">
        <f t="shared" si="419"/>
        <v>0</v>
      </c>
      <c r="R904" s="259"/>
    </row>
    <row r="905" spans="1:18" s="203" customFormat="1" x14ac:dyDescent="0.3">
      <c r="A905" s="204"/>
      <c r="B905" s="106"/>
      <c r="C905" s="106"/>
      <c r="D905" s="40"/>
      <c r="E905" s="268" t="s">
        <v>621</v>
      </c>
      <c r="F905" s="254"/>
      <c r="G905" s="254"/>
      <c r="H905" s="266"/>
      <c r="I905" s="254"/>
      <c r="J905" s="254"/>
      <c r="K905" s="255"/>
      <c r="L905" s="254"/>
      <c r="M905" s="255"/>
      <c r="N905" s="255"/>
      <c r="O905" s="255"/>
      <c r="P905" s="255"/>
      <c r="Q905" s="256"/>
      <c r="R905" s="260"/>
    </row>
    <row r="906" spans="1:18" s="203" customFormat="1" ht="46.8" x14ac:dyDescent="0.3">
      <c r="A906" s="258">
        <f>IF(F906="","", COUNTA($F$17:F906))</f>
        <v>663</v>
      </c>
      <c r="B906" s="106"/>
      <c r="C906" s="106"/>
      <c r="D906" s="40"/>
      <c r="E906" s="261" t="s">
        <v>622</v>
      </c>
      <c r="F906" s="262">
        <v>8</v>
      </c>
      <c r="G906" s="257">
        <v>0</v>
      </c>
      <c r="H906" s="265">
        <f t="shared" ref="H906:H912" si="420">F906+G906*F906</f>
        <v>8</v>
      </c>
      <c r="I906" s="264" t="s">
        <v>105</v>
      </c>
      <c r="J906" s="276" t="s">
        <v>90</v>
      </c>
      <c r="K906" s="276" t="s">
        <v>90</v>
      </c>
      <c r="L906" s="277">
        <v>0</v>
      </c>
      <c r="M906" s="252">
        <v>0</v>
      </c>
      <c r="N906" s="252">
        <v>0</v>
      </c>
      <c r="O906" s="252">
        <f t="shared" ref="O906:O912" si="421">H906*M906</f>
        <v>0</v>
      </c>
      <c r="P906" s="252">
        <f t="shared" ref="P906:P912" si="422">H906*N906</f>
        <v>0</v>
      </c>
      <c r="Q906" s="253">
        <f t="shared" ref="Q906:Q912" si="423">O906+P906</f>
        <v>0</v>
      </c>
      <c r="R906" s="259"/>
    </row>
    <row r="907" spans="1:18" s="203" customFormat="1" ht="46.8" x14ac:dyDescent="0.3">
      <c r="A907" s="258">
        <f>IF(F907="","", COUNTA($F$17:F907))</f>
        <v>664</v>
      </c>
      <c r="B907" s="106"/>
      <c r="C907" s="106"/>
      <c r="D907" s="40"/>
      <c r="E907" s="261" t="s">
        <v>623</v>
      </c>
      <c r="F907" s="262">
        <v>2</v>
      </c>
      <c r="G907" s="257">
        <v>0</v>
      </c>
      <c r="H907" s="265">
        <f t="shared" si="420"/>
        <v>2</v>
      </c>
      <c r="I907" s="264" t="s">
        <v>105</v>
      </c>
      <c r="J907" s="276" t="s">
        <v>90</v>
      </c>
      <c r="K907" s="276" t="s">
        <v>90</v>
      </c>
      <c r="L907" s="277">
        <v>0</v>
      </c>
      <c r="M907" s="252">
        <v>0</v>
      </c>
      <c r="N907" s="252">
        <v>0</v>
      </c>
      <c r="O907" s="252">
        <f t="shared" si="421"/>
        <v>0</v>
      </c>
      <c r="P907" s="252">
        <f t="shared" si="422"/>
        <v>0</v>
      </c>
      <c r="Q907" s="253">
        <f t="shared" si="423"/>
        <v>0</v>
      </c>
      <c r="R907" s="259"/>
    </row>
    <row r="908" spans="1:18" s="203" customFormat="1" ht="46.8" x14ac:dyDescent="0.3">
      <c r="A908" s="258">
        <f>IF(F908="","", COUNTA($F$17:F908))</f>
        <v>665</v>
      </c>
      <c r="B908" s="106"/>
      <c r="C908" s="106"/>
      <c r="D908" s="40"/>
      <c r="E908" s="261" t="s">
        <v>624</v>
      </c>
      <c r="F908" s="262">
        <v>1</v>
      </c>
      <c r="G908" s="257">
        <v>0</v>
      </c>
      <c r="H908" s="265">
        <f t="shared" si="420"/>
        <v>1</v>
      </c>
      <c r="I908" s="264" t="s">
        <v>105</v>
      </c>
      <c r="J908" s="276" t="s">
        <v>90</v>
      </c>
      <c r="K908" s="276" t="s">
        <v>90</v>
      </c>
      <c r="L908" s="277">
        <v>0</v>
      </c>
      <c r="M908" s="252">
        <v>0</v>
      </c>
      <c r="N908" s="252">
        <v>0</v>
      </c>
      <c r="O908" s="252">
        <f t="shared" si="421"/>
        <v>0</v>
      </c>
      <c r="P908" s="252">
        <f t="shared" si="422"/>
        <v>0</v>
      </c>
      <c r="Q908" s="253">
        <f t="shared" si="423"/>
        <v>0</v>
      </c>
      <c r="R908" s="259"/>
    </row>
    <row r="909" spans="1:18" s="203" customFormat="1" ht="46.8" x14ac:dyDescent="0.3">
      <c r="A909" s="258">
        <f>IF(F909="","", COUNTA($F$17:F909))</f>
        <v>666</v>
      </c>
      <c r="B909" s="106"/>
      <c r="C909" s="106"/>
      <c r="D909" s="40"/>
      <c r="E909" s="261" t="s">
        <v>625</v>
      </c>
      <c r="F909" s="262">
        <v>4</v>
      </c>
      <c r="G909" s="257">
        <v>0</v>
      </c>
      <c r="H909" s="265">
        <f t="shared" si="420"/>
        <v>4</v>
      </c>
      <c r="I909" s="264" t="s">
        <v>105</v>
      </c>
      <c r="J909" s="276" t="s">
        <v>90</v>
      </c>
      <c r="K909" s="276" t="s">
        <v>90</v>
      </c>
      <c r="L909" s="277">
        <v>0</v>
      </c>
      <c r="M909" s="252">
        <v>0</v>
      </c>
      <c r="N909" s="252">
        <v>0</v>
      </c>
      <c r="O909" s="252">
        <f t="shared" si="421"/>
        <v>0</v>
      </c>
      <c r="P909" s="252">
        <f t="shared" si="422"/>
        <v>0</v>
      </c>
      <c r="Q909" s="253">
        <f t="shared" si="423"/>
        <v>0</v>
      </c>
      <c r="R909" s="259"/>
    </row>
    <row r="910" spans="1:18" s="203" customFormat="1" ht="46.8" x14ac:dyDescent="0.3">
      <c r="A910" s="258">
        <f>IF(F910="","", COUNTA($F$17:F910))</f>
        <v>667</v>
      </c>
      <c r="B910" s="106"/>
      <c r="C910" s="106"/>
      <c r="D910" s="40"/>
      <c r="E910" s="261" t="s">
        <v>626</v>
      </c>
      <c r="F910" s="262">
        <v>2</v>
      </c>
      <c r="G910" s="257">
        <v>0</v>
      </c>
      <c r="H910" s="265">
        <f t="shared" si="420"/>
        <v>2</v>
      </c>
      <c r="I910" s="264" t="s">
        <v>105</v>
      </c>
      <c r="J910" s="276" t="s">
        <v>90</v>
      </c>
      <c r="K910" s="276" t="s">
        <v>90</v>
      </c>
      <c r="L910" s="277">
        <v>0</v>
      </c>
      <c r="M910" s="252">
        <v>0</v>
      </c>
      <c r="N910" s="252">
        <v>0</v>
      </c>
      <c r="O910" s="252">
        <f t="shared" si="421"/>
        <v>0</v>
      </c>
      <c r="P910" s="252">
        <f t="shared" si="422"/>
        <v>0</v>
      </c>
      <c r="Q910" s="253">
        <f t="shared" si="423"/>
        <v>0</v>
      </c>
      <c r="R910" s="259"/>
    </row>
    <row r="911" spans="1:18" s="203" customFormat="1" ht="46.8" x14ac:dyDescent="0.3">
      <c r="A911" s="258">
        <f>IF(F911="","", COUNTA($F$17:F911))</f>
        <v>668</v>
      </c>
      <c r="B911" s="106"/>
      <c r="C911" s="106"/>
      <c r="D911" s="40"/>
      <c r="E911" s="261" t="s">
        <v>627</v>
      </c>
      <c r="F911" s="262">
        <v>7</v>
      </c>
      <c r="G911" s="257">
        <v>0</v>
      </c>
      <c r="H911" s="265">
        <f t="shared" si="420"/>
        <v>7</v>
      </c>
      <c r="I911" s="264" t="s">
        <v>105</v>
      </c>
      <c r="J911" s="276" t="s">
        <v>90</v>
      </c>
      <c r="K911" s="276" t="s">
        <v>90</v>
      </c>
      <c r="L911" s="277">
        <v>0</v>
      </c>
      <c r="M911" s="252">
        <v>0</v>
      </c>
      <c r="N911" s="252">
        <v>0</v>
      </c>
      <c r="O911" s="252">
        <f t="shared" si="421"/>
        <v>0</v>
      </c>
      <c r="P911" s="252">
        <f t="shared" si="422"/>
        <v>0</v>
      </c>
      <c r="Q911" s="253">
        <f t="shared" si="423"/>
        <v>0</v>
      </c>
      <c r="R911" s="259"/>
    </row>
    <row r="912" spans="1:18" s="203" customFormat="1" ht="46.8" x14ac:dyDescent="0.3">
      <c r="A912" s="258">
        <f>IF(F912="","", COUNTA($F$17:F912))</f>
        <v>669</v>
      </c>
      <c r="B912" s="106"/>
      <c r="C912" s="106"/>
      <c r="D912" s="40"/>
      <c r="E912" s="261" t="s">
        <v>628</v>
      </c>
      <c r="F912" s="262">
        <v>7</v>
      </c>
      <c r="G912" s="257">
        <v>0</v>
      </c>
      <c r="H912" s="265">
        <f t="shared" si="420"/>
        <v>7</v>
      </c>
      <c r="I912" s="264" t="s">
        <v>105</v>
      </c>
      <c r="J912" s="276" t="s">
        <v>90</v>
      </c>
      <c r="K912" s="276" t="s">
        <v>90</v>
      </c>
      <c r="L912" s="277">
        <v>0</v>
      </c>
      <c r="M912" s="252">
        <v>0</v>
      </c>
      <c r="N912" s="252">
        <v>0</v>
      </c>
      <c r="O912" s="252">
        <f t="shared" si="421"/>
        <v>0</v>
      </c>
      <c r="P912" s="252">
        <f t="shared" si="422"/>
        <v>0</v>
      </c>
      <c r="Q912" s="253">
        <f t="shared" si="423"/>
        <v>0</v>
      </c>
      <c r="R912" s="259"/>
    </row>
    <row r="913" spans="1:18" s="203" customFormat="1" x14ac:dyDescent="0.3">
      <c r="A913" s="204"/>
      <c r="B913" s="106"/>
      <c r="C913" s="106"/>
      <c r="D913" s="40"/>
      <c r="E913" s="268" t="s">
        <v>629</v>
      </c>
      <c r="F913" s="254"/>
      <c r="G913" s="254"/>
      <c r="H913" s="266"/>
      <c r="I913" s="254"/>
      <c r="J913" s="254"/>
      <c r="K913" s="255"/>
      <c r="L913" s="254"/>
      <c r="M913" s="255"/>
      <c r="N913" s="255"/>
      <c r="O913" s="255"/>
      <c r="P913" s="255"/>
      <c r="Q913" s="256"/>
      <c r="R913" s="260"/>
    </row>
    <row r="914" spans="1:18" s="203" customFormat="1" ht="46.8" x14ac:dyDescent="0.3">
      <c r="A914" s="258">
        <f>IF(F914="","", COUNTA($F$17:F914))</f>
        <v>670</v>
      </c>
      <c r="B914" s="106"/>
      <c r="C914" s="106"/>
      <c r="D914" s="40"/>
      <c r="E914" s="261" t="s">
        <v>630</v>
      </c>
      <c r="F914" s="262">
        <v>1</v>
      </c>
      <c r="G914" s="257">
        <v>0</v>
      </c>
      <c r="H914" s="265">
        <f t="shared" ref="H914:H921" si="424">F914+G914*F914</f>
        <v>1</v>
      </c>
      <c r="I914" s="264" t="s">
        <v>105</v>
      </c>
      <c r="J914" s="276" t="s">
        <v>90</v>
      </c>
      <c r="K914" s="276" t="s">
        <v>90</v>
      </c>
      <c r="L914" s="277">
        <v>0</v>
      </c>
      <c r="M914" s="252">
        <v>0</v>
      </c>
      <c r="N914" s="252">
        <v>0</v>
      </c>
      <c r="O914" s="252">
        <f t="shared" ref="O914:O921" si="425">H914*M914</f>
        <v>0</v>
      </c>
      <c r="P914" s="252">
        <f t="shared" ref="P914:P921" si="426">H914*N914</f>
        <v>0</v>
      </c>
      <c r="Q914" s="253">
        <f t="shared" ref="Q914:Q921" si="427">O914+P914</f>
        <v>0</v>
      </c>
      <c r="R914" s="259"/>
    </row>
    <row r="915" spans="1:18" s="203" customFormat="1" ht="46.8" x14ac:dyDescent="0.3">
      <c r="A915" s="258">
        <f>IF(F915="","", COUNTA($F$17:F915))</f>
        <v>671</v>
      </c>
      <c r="B915" s="106"/>
      <c r="C915" s="106"/>
      <c r="D915" s="40"/>
      <c r="E915" s="261" t="s">
        <v>631</v>
      </c>
      <c r="F915" s="262">
        <v>1</v>
      </c>
      <c r="G915" s="257">
        <v>0</v>
      </c>
      <c r="H915" s="265">
        <f t="shared" si="424"/>
        <v>1</v>
      </c>
      <c r="I915" s="264" t="s">
        <v>105</v>
      </c>
      <c r="J915" s="276" t="s">
        <v>90</v>
      </c>
      <c r="K915" s="276" t="s">
        <v>90</v>
      </c>
      <c r="L915" s="277">
        <v>0</v>
      </c>
      <c r="M915" s="252">
        <v>0</v>
      </c>
      <c r="N915" s="252">
        <v>0</v>
      </c>
      <c r="O915" s="252">
        <f t="shared" si="425"/>
        <v>0</v>
      </c>
      <c r="P915" s="252">
        <f t="shared" si="426"/>
        <v>0</v>
      </c>
      <c r="Q915" s="253">
        <f t="shared" si="427"/>
        <v>0</v>
      </c>
      <c r="R915" s="259"/>
    </row>
    <row r="916" spans="1:18" s="203" customFormat="1" ht="46.8" x14ac:dyDescent="0.3">
      <c r="A916" s="258">
        <f>IF(F916="","", COUNTA($F$17:F916))</f>
        <v>672</v>
      </c>
      <c r="B916" s="106"/>
      <c r="C916" s="106"/>
      <c r="D916" s="40"/>
      <c r="E916" s="261" t="s">
        <v>632</v>
      </c>
      <c r="F916" s="262">
        <v>1</v>
      </c>
      <c r="G916" s="257">
        <v>0</v>
      </c>
      <c r="H916" s="265">
        <f t="shared" si="424"/>
        <v>1</v>
      </c>
      <c r="I916" s="264" t="s">
        <v>105</v>
      </c>
      <c r="J916" s="276" t="s">
        <v>90</v>
      </c>
      <c r="K916" s="276" t="s">
        <v>90</v>
      </c>
      <c r="L916" s="277">
        <v>0</v>
      </c>
      <c r="M916" s="252">
        <v>0</v>
      </c>
      <c r="N916" s="252">
        <v>0</v>
      </c>
      <c r="O916" s="252">
        <f t="shared" si="425"/>
        <v>0</v>
      </c>
      <c r="P916" s="252">
        <f t="shared" si="426"/>
        <v>0</v>
      </c>
      <c r="Q916" s="253">
        <f t="shared" si="427"/>
        <v>0</v>
      </c>
      <c r="R916" s="259"/>
    </row>
    <row r="917" spans="1:18" s="203" customFormat="1" ht="46.8" x14ac:dyDescent="0.3">
      <c r="A917" s="258">
        <f>IF(F917="","", COUNTA($F$17:F917))</f>
        <v>673</v>
      </c>
      <c r="B917" s="106"/>
      <c r="C917" s="106"/>
      <c r="D917" s="40"/>
      <c r="E917" s="261" t="s">
        <v>633</v>
      </c>
      <c r="F917" s="262">
        <v>1</v>
      </c>
      <c r="G917" s="257">
        <v>0</v>
      </c>
      <c r="H917" s="265">
        <f t="shared" si="424"/>
        <v>1</v>
      </c>
      <c r="I917" s="264" t="s">
        <v>105</v>
      </c>
      <c r="J917" s="276" t="s">
        <v>90</v>
      </c>
      <c r="K917" s="276" t="s">
        <v>90</v>
      </c>
      <c r="L917" s="277">
        <v>0</v>
      </c>
      <c r="M917" s="252">
        <v>0</v>
      </c>
      <c r="N917" s="252">
        <v>0</v>
      </c>
      <c r="O917" s="252">
        <f t="shared" si="425"/>
        <v>0</v>
      </c>
      <c r="P917" s="252">
        <f t="shared" si="426"/>
        <v>0</v>
      </c>
      <c r="Q917" s="253">
        <f t="shared" si="427"/>
        <v>0</v>
      </c>
      <c r="R917" s="259"/>
    </row>
    <row r="918" spans="1:18" s="203" customFormat="1" ht="46.8" x14ac:dyDescent="0.3">
      <c r="A918" s="258">
        <f>IF(F918="","", COUNTA($F$17:F918))</f>
        <v>674</v>
      </c>
      <c r="B918" s="106"/>
      <c r="C918" s="106"/>
      <c r="D918" s="40"/>
      <c r="E918" s="261" t="s">
        <v>634</v>
      </c>
      <c r="F918" s="262">
        <v>2</v>
      </c>
      <c r="G918" s="257">
        <v>0</v>
      </c>
      <c r="H918" s="265">
        <f t="shared" si="424"/>
        <v>2</v>
      </c>
      <c r="I918" s="264" t="s">
        <v>105</v>
      </c>
      <c r="J918" s="276" t="s">
        <v>90</v>
      </c>
      <c r="K918" s="276" t="s">
        <v>90</v>
      </c>
      <c r="L918" s="277">
        <v>0</v>
      </c>
      <c r="M918" s="252">
        <v>0</v>
      </c>
      <c r="N918" s="252">
        <v>0</v>
      </c>
      <c r="O918" s="252">
        <f t="shared" si="425"/>
        <v>0</v>
      </c>
      <c r="P918" s="252">
        <f t="shared" si="426"/>
        <v>0</v>
      </c>
      <c r="Q918" s="253">
        <f t="shared" si="427"/>
        <v>0</v>
      </c>
      <c r="R918" s="259"/>
    </row>
    <row r="919" spans="1:18" s="203" customFormat="1" ht="46.8" x14ac:dyDescent="0.3">
      <c r="A919" s="258">
        <f>IF(F919="","", COUNTA($F$17:F919))</f>
        <v>675</v>
      </c>
      <c r="B919" s="106"/>
      <c r="C919" s="106"/>
      <c r="D919" s="40"/>
      <c r="E919" s="261" t="s">
        <v>635</v>
      </c>
      <c r="F919" s="262">
        <v>1</v>
      </c>
      <c r="G919" s="257">
        <v>0</v>
      </c>
      <c r="H919" s="265">
        <f t="shared" si="424"/>
        <v>1</v>
      </c>
      <c r="I919" s="264" t="s">
        <v>105</v>
      </c>
      <c r="J919" s="276" t="s">
        <v>90</v>
      </c>
      <c r="K919" s="276" t="s">
        <v>90</v>
      </c>
      <c r="L919" s="277">
        <v>0</v>
      </c>
      <c r="M919" s="252">
        <v>0</v>
      </c>
      <c r="N919" s="252">
        <v>0</v>
      </c>
      <c r="O919" s="252">
        <f t="shared" si="425"/>
        <v>0</v>
      </c>
      <c r="P919" s="252">
        <f t="shared" si="426"/>
        <v>0</v>
      </c>
      <c r="Q919" s="253">
        <f t="shared" si="427"/>
        <v>0</v>
      </c>
      <c r="R919" s="259"/>
    </row>
    <row r="920" spans="1:18" s="203" customFormat="1" ht="46.8" x14ac:dyDescent="0.3">
      <c r="A920" s="258">
        <f>IF(F920="","", COUNTA($F$17:F920))</f>
        <v>676</v>
      </c>
      <c r="B920" s="106"/>
      <c r="C920" s="106"/>
      <c r="D920" s="40"/>
      <c r="E920" s="261" t="s">
        <v>636</v>
      </c>
      <c r="F920" s="262">
        <v>1</v>
      </c>
      <c r="G920" s="257">
        <v>0</v>
      </c>
      <c r="H920" s="265">
        <f t="shared" si="424"/>
        <v>1</v>
      </c>
      <c r="I920" s="264" t="s">
        <v>105</v>
      </c>
      <c r="J920" s="276" t="s">
        <v>90</v>
      </c>
      <c r="K920" s="276" t="s">
        <v>90</v>
      </c>
      <c r="L920" s="277">
        <v>0</v>
      </c>
      <c r="M920" s="252">
        <v>0</v>
      </c>
      <c r="N920" s="252">
        <v>0</v>
      </c>
      <c r="O920" s="252">
        <f t="shared" si="425"/>
        <v>0</v>
      </c>
      <c r="P920" s="252">
        <f t="shared" si="426"/>
        <v>0</v>
      </c>
      <c r="Q920" s="253">
        <f t="shared" si="427"/>
        <v>0</v>
      </c>
      <c r="R920" s="259"/>
    </row>
    <row r="921" spans="1:18" s="203" customFormat="1" ht="46.8" x14ac:dyDescent="0.3">
      <c r="A921" s="258">
        <f>IF(F921="","", COUNTA($F$17:F921))</f>
        <v>677</v>
      </c>
      <c r="B921" s="106"/>
      <c r="C921" s="106"/>
      <c r="D921" s="40"/>
      <c r="E921" s="261" t="s">
        <v>637</v>
      </c>
      <c r="F921" s="262">
        <v>2</v>
      </c>
      <c r="G921" s="257">
        <v>0</v>
      </c>
      <c r="H921" s="265">
        <f t="shared" si="424"/>
        <v>2</v>
      </c>
      <c r="I921" s="264" t="s">
        <v>105</v>
      </c>
      <c r="J921" s="276" t="s">
        <v>90</v>
      </c>
      <c r="K921" s="276" t="s">
        <v>90</v>
      </c>
      <c r="L921" s="277">
        <v>0</v>
      </c>
      <c r="M921" s="252">
        <v>0</v>
      </c>
      <c r="N921" s="252">
        <v>0</v>
      </c>
      <c r="O921" s="252">
        <f t="shared" si="425"/>
        <v>0</v>
      </c>
      <c r="P921" s="252">
        <f t="shared" si="426"/>
        <v>0</v>
      </c>
      <c r="Q921" s="253">
        <f t="shared" si="427"/>
        <v>0</v>
      </c>
      <c r="R921" s="259"/>
    </row>
    <row r="922" spans="1:18" s="203" customFormat="1" x14ac:dyDescent="0.3">
      <c r="A922" s="204"/>
      <c r="B922" s="106"/>
      <c r="C922" s="106"/>
      <c r="D922" s="40"/>
      <c r="E922" s="268" t="s">
        <v>638</v>
      </c>
      <c r="F922" s="254"/>
      <c r="G922" s="254"/>
      <c r="H922" s="266"/>
      <c r="I922" s="254"/>
      <c r="J922" s="254"/>
      <c r="K922" s="255"/>
      <c r="L922" s="254"/>
      <c r="M922" s="255"/>
      <c r="N922" s="255"/>
      <c r="O922" s="255"/>
      <c r="P922" s="255"/>
      <c r="Q922" s="256"/>
      <c r="R922" s="260"/>
    </row>
    <row r="923" spans="1:18" s="203" customFormat="1" ht="62.4" x14ac:dyDescent="0.3">
      <c r="A923" s="258">
        <f>IF(F923="","", COUNTA($F$17:F923))</f>
        <v>678</v>
      </c>
      <c r="B923" s="106"/>
      <c r="C923" s="106"/>
      <c r="D923" s="40"/>
      <c r="E923" s="261" t="s">
        <v>639</v>
      </c>
      <c r="F923" s="262">
        <v>1</v>
      </c>
      <c r="G923" s="257">
        <v>0</v>
      </c>
      <c r="H923" s="265">
        <f t="shared" ref="H923:H925" si="428">F923+G923*F923</f>
        <v>1</v>
      </c>
      <c r="I923" s="264" t="s">
        <v>105</v>
      </c>
      <c r="J923" s="276" t="s">
        <v>90</v>
      </c>
      <c r="K923" s="276" t="s">
        <v>90</v>
      </c>
      <c r="L923" s="277">
        <v>0</v>
      </c>
      <c r="M923" s="252">
        <v>0</v>
      </c>
      <c r="N923" s="252">
        <v>0</v>
      </c>
      <c r="O923" s="252">
        <f t="shared" ref="O923:O925" si="429">H923*M923</f>
        <v>0</v>
      </c>
      <c r="P923" s="252">
        <f t="shared" ref="P923:P925" si="430">H923*N923</f>
        <v>0</v>
      </c>
      <c r="Q923" s="253">
        <f t="shared" ref="Q923:Q925" si="431">O923+P923</f>
        <v>0</v>
      </c>
      <c r="R923" s="259"/>
    </row>
    <row r="924" spans="1:18" s="203" customFormat="1" ht="62.4" x14ac:dyDescent="0.3">
      <c r="A924" s="258">
        <f>IF(F924="","", COUNTA($F$17:F924))</f>
        <v>679</v>
      </c>
      <c r="B924" s="106"/>
      <c r="C924" s="106"/>
      <c r="D924" s="40"/>
      <c r="E924" s="261" t="s">
        <v>640</v>
      </c>
      <c r="F924" s="262">
        <v>1</v>
      </c>
      <c r="G924" s="257">
        <v>0</v>
      </c>
      <c r="H924" s="265">
        <f t="shared" si="428"/>
        <v>1</v>
      </c>
      <c r="I924" s="264" t="s">
        <v>105</v>
      </c>
      <c r="J924" s="276" t="s">
        <v>90</v>
      </c>
      <c r="K924" s="276" t="s">
        <v>90</v>
      </c>
      <c r="L924" s="277">
        <v>0</v>
      </c>
      <c r="M924" s="252">
        <v>0</v>
      </c>
      <c r="N924" s="252">
        <v>0</v>
      </c>
      <c r="O924" s="252">
        <f t="shared" si="429"/>
        <v>0</v>
      </c>
      <c r="P924" s="252">
        <f t="shared" si="430"/>
        <v>0</v>
      </c>
      <c r="Q924" s="253">
        <f t="shared" si="431"/>
        <v>0</v>
      </c>
      <c r="R924" s="259"/>
    </row>
    <row r="925" spans="1:18" s="203" customFormat="1" ht="62.4" x14ac:dyDescent="0.3">
      <c r="A925" s="258">
        <f>IF(F925="","", COUNTA($F$17:F925))</f>
        <v>680</v>
      </c>
      <c r="B925" s="106"/>
      <c r="C925" s="106"/>
      <c r="D925" s="40"/>
      <c r="E925" s="261" t="s">
        <v>641</v>
      </c>
      <c r="F925" s="262">
        <v>1</v>
      </c>
      <c r="G925" s="257">
        <v>0</v>
      </c>
      <c r="H925" s="265">
        <f t="shared" si="428"/>
        <v>1</v>
      </c>
      <c r="I925" s="264" t="s">
        <v>105</v>
      </c>
      <c r="J925" s="276" t="s">
        <v>90</v>
      </c>
      <c r="K925" s="276" t="s">
        <v>90</v>
      </c>
      <c r="L925" s="277">
        <v>0</v>
      </c>
      <c r="M925" s="252">
        <v>0</v>
      </c>
      <c r="N925" s="252">
        <v>0</v>
      </c>
      <c r="O925" s="252">
        <f t="shared" si="429"/>
        <v>0</v>
      </c>
      <c r="P925" s="252">
        <f t="shared" si="430"/>
        <v>0</v>
      </c>
      <c r="Q925" s="253">
        <f t="shared" si="431"/>
        <v>0</v>
      </c>
      <c r="R925" s="259"/>
    </row>
    <row r="926" spans="1:18" s="203" customFormat="1" x14ac:dyDescent="0.3">
      <c r="A926" s="204"/>
      <c r="B926" s="106"/>
      <c r="C926" s="106"/>
      <c r="D926" s="40"/>
      <c r="E926" s="268" t="s">
        <v>642</v>
      </c>
      <c r="F926" s="254"/>
      <c r="G926" s="254"/>
      <c r="H926" s="266"/>
      <c r="I926" s="254"/>
      <c r="J926" s="254"/>
      <c r="K926" s="255"/>
      <c r="L926" s="254"/>
      <c r="M926" s="255"/>
      <c r="N926" s="255"/>
      <c r="O926" s="255"/>
      <c r="P926" s="255"/>
      <c r="Q926" s="256"/>
      <c r="R926" s="260"/>
    </row>
    <row r="927" spans="1:18" s="203" customFormat="1" ht="78" x14ac:dyDescent="0.3">
      <c r="A927" s="258">
        <f>IF(F927="","", COUNTA($F$17:F927))</f>
        <v>681</v>
      </c>
      <c r="B927" s="106"/>
      <c r="C927" s="106"/>
      <c r="D927" s="40"/>
      <c r="E927" s="261" t="s">
        <v>643</v>
      </c>
      <c r="F927" s="262">
        <v>8</v>
      </c>
      <c r="G927" s="257">
        <v>0</v>
      </c>
      <c r="H927" s="265">
        <f t="shared" ref="H927:H930" si="432">F927+G927*F927</f>
        <v>8</v>
      </c>
      <c r="I927" s="264" t="s">
        <v>105</v>
      </c>
      <c r="J927" s="276" t="s">
        <v>90</v>
      </c>
      <c r="K927" s="276" t="s">
        <v>90</v>
      </c>
      <c r="L927" s="277">
        <v>0</v>
      </c>
      <c r="M927" s="252">
        <v>0</v>
      </c>
      <c r="N927" s="252">
        <v>0</v>
      </c>
      <c r="O927" s="252">
        <f t="shared" ref="O927:O930" si="433">H927*M927</f>
        <v>0</v>
      </c>
      <c r="P927" s="252">
        <f t="shared" ref="P927:P930" si="434">H927*N927</f>
        <v>0</v>
      </c>
      <c r="Q927" s="253">
        <f t="shared" ref="Q927:Q930" si="435">O927+P927</f>
        <v>0</v>
      </c>
      <c r="R927" s="259"/>
    </row>
    <row r="928" spans="1:18" s="203" customFormat="1" ht="78" x14ac:dyDescent="0.3">
      <c r="A928" s="258">
        <f>IF(F928="","", COUNTA($F$17:F928))</f>
        <v>682</v>
      </c>
      <c r="B928" s="106"/>
      <c r="C928" s="106"/>
      <c r="D928" s="40"/>
      <c r="E928" s="261" t="s">
        <v>644</v>
      </c>
      <c r="F928" s="262">
        <v>5</v>
      </c>
      <c r="G928" s="257">
        <v>0</v>
      </c>
      <c r="H928" s="265">
        <f t="shared" si="432"/>
        <v>5</v>
      </c>
      <c r="I928" s="264" t="s">
        <v>105</v>
      </c>
      <c r="J928" s="276" t="s">
        <v>90</v>
      </c>
      <c r="K928" s="276" t="s">
        <v>90</v>
      </c>
      <c r="L928" s="277">
        <v>0</v>
      </c>
      <c r="M928" s="252">
        <v>0</v>
      </c>
      <c r="N928" s="252">
        <v>0</v>
      </c>
      <c r="O928" s="252">
        <f t="shared" si="433"/>
        <v>0</v>
      </c>
      <c r="P928" s="252">
        <f t="shared" si="434"/>
        <v>0</v>
      </c>
      <c r="Q928" s="253">
        <f t="shared" si="435"/>
        <v>0</v>
      </c>
      <c r="R928" s="259"/>
    </row>
    <row r="929" spans="1:18" s="203" customFormat="1" ht="78" x14ac:dyDescent="0.3">
      <c r="A929" s="258">
        <f>IF(F929="","", COUNTA($F$17:F929))</f>
        <v>683</v>
      </c>
      <c r="B929" s="106"/>
      <c r="C929" s="106"/>
      <c r="D929" s="40"/>
      <c r="E929" s="261" t="s">
        <v>645</v>
      </c>
      <c r="F929" s="262">
        <v>1</v>
      </c>
      <c r="G929" s="257">
        <v>0</v>
      </c>
      <c r="H929" s="265">
        <f t="shared" si="432"/>
        <v>1</v>
      </c>
      <c r="I929" s="264" t="s">
        <v>105</v>
      </c>
      <c r="J929" s="276" t="s">
        <v>90</v>
      </c>
      <c r="K929" s="276" t="s">
        <v>90</v>
      </c>
      <c r="L929" s="277">
        <v>0</v>
      </c>
      <c r="M929" s="252">
        <v>0</v>
      </c>
      <c r="N929" s="252">
        <v>0</v>
      </c>
      <c r="O929" s="252">
        <f t="shared" si="433"/>
        <v>0</v>
      </c>
      <c r="P929" s="252">
        <f t="shared" si="434"/>
        <v>0</v>
      </c>
      <c r="Q929" s="253">
        <f t="shared" si="435"/>
        <v>0</v>
      </c>
      <c r="R929" s="259"/>
    </row>
    <row r="930" spans="1:18" s="203" customFormat="1" ht="78" x14ac:dyDescent="0.3">
      <c r="A930" s="258">
        <f>IF(F930="","", COUNTA($F$17:F930))</f>
        <v>684</v>
      </c>
      <c r="B930" s="106"/>
      <c r="C930" s="106"/>
      <c r="D930" s="40"/>
      <c r="E930" s="261" t="s">
        <v>646</v>
      </c>
      <c r="F930" s="262">
        <v>1</v>
      </c>
      <c r="G930" s="257">
        <v>0</v>
      </c>
      <c r="H930" s="265">
        <f t="shared" si="432"/>
        <v>1</v>
      </c>
      <c r="I930" s="264" t="s">
        <v>105</v>
      </c>
      <c r="J930" s="276" t="s">
        <v>90</v>
      </c>
      <c r="K930" s="276" t="s">
        <v>90</v>
      </c>
      <c r="L930" s="277">
        <v>0</v>
      </c>
      <c r="M930" s="252">
        <v>0</v>
      </c>
      <c r="N930" s="252">
        <v>0</v>
      </c>
      <c r="O930" s="252">
        <f t="shared" si="433"/>
        <v>0</v>
      </c>
      <c r="P930" s="252">
        <f t="shared" si="434"/>
        <v>0</v>
      </c>
      <c r="Q930" s="253">
        <f t="shared" si="435"/>
        <v>0</v>
      </c>
      <c r="R930" s="259"/>
    </row>
    <row r="931" spans="1:18" s="203" customFormat="1" x14ac:dyDescent="0.3">
      <c r="A931" s="204"/>
      <c r="B931" s="106"/>
      <c r="C931" s="106"/>
      <c r="D931" s="40"/>
      <c r="E931" s="268" t="s">
        <v>647</v>
      </c>
      <c r="F931" s="254"/>
      <c r="G931" s="254"/>
      <c r="H931" s="266"/>
      <c r="I931" s="254"/>
      <c r="J931" s="254"/>
      <c r="K931" s="255"/>
      <c r="L931" s="254"/>
      <c r="M931" s="255"/>
      <c r="N931" s="255"/>
      <c r="O931" s="255"/>
      <c r="P931" s="255"/>
      <c r="Q931" s="256"/>
      <c r="R931" s="260"/>
    </row>
    <row r="932" spans="1:18" s="203" customFormat="1" ht="62.4" x14ac:dyDescent="0.3">
      <c r="A932" s="258">
        <f>IF(F932="","", COUNTA($F$17:F932))</f>
        <v>685</v>
      </c>
      <c r="B932" s="106"/>
      <c r="C932" s="106"/>
      <c r="D932" s="40"/>
      <c r="E932" s="261" t="s">
        <v>648</v>
      </c>
      <c r="F932" s="262">
        <v>10</v>
      </c>
      <c r="G932" s="257">
        <v>0</v>
      </c>
      <c r="H932" s="265">
        <f>F932+G932*F932</f>
        <v>10</v>
      </c>
      <c r="I932" s="264" t="s">
        <v>105</v>
      </c>
      <c r="J932" s="276" t="s">
        <v>90</v>
      </c>
      <c r="K932" s="276" t="s">
        <v>90</v>
      </c>
      <c r="L932" s="277">
        <v>0</v>
      </c>
      <c r="M932" s="252">
        <v>0</v>
      </c>
      <c r="N932" s="252">
        <v>0</v>
      </c>
      <c r="O932" s="252">
        <f>H932*M932</f>
        <v>0</v>
      </c>
      <c r="P932" s="252">
        <f>H932*N932</f>
        <v>0</v>
      </c>
      <c r="Q932" s="253">
        <f>O932+P932</f>
        <v>0</v>
      </c>
      <c r="R932" s="259"/>
    </row>
    <row r="933" spans="1:18" s="203" customFormat="1" x14ac:dyDescent="0.3">
      <c r="A933" s="204"/>
      <c r="B933" s="106"/>
      <c r="C933" s="106"/>
      <c r="D933" s="40"/>
      <c r="E933" s="268" t="s">
        <v>649</v>
      </c>
      <c r="F933" s="254"/>
      <c r="G933" s="254"/>
      <c r="H933" s="266"/>
      <c r="I933" s="254"/>
      <c r="J933" s="254"/>
      <c r="K933" s="255"/>
      <c r="L933" s="254"/>
      <c r="M933" s="255"/>
      <c r="N933" s="255"/>
      <c r="O933" s="255"/>
      <c r="P933" s="255"/>
      <c r="Q933" s="256"/>
      <c r="R933" s="260"/>
    </row>
    <row r="934" spans="1:18" s="203" customFormat="1" ht="62.4" x14ac:dyDescent="0.3">
      <c r="A934" s="258">
        <f>IF(F934="","", COUNTA($F$17:F934))</f>
        <v>686</v>
      </c>
      <c r="B934" s="106"/>
      <c r="C934" s="106"/>
      <c r="D934" s="40"/>
      <c r="E934" s="261" t="s">
        <v>650</v>
      </c>
      <c r="F934" s="262">
        <v>1</v>
      </c>
      <c r="G934" s="257">
        <v>0</v>
      </c>
      <c r="H934" s="265">
        <f t="shared" ref="H934:H939" si="436">F934+G934*F934</f>
        <v>1</v>
      </c>
      <c r="I934" s="264" t="s">
        <v>105</v>
      </c>
      <c r="J934" s="276" t="s">
        <v>90</v>
      </c>
      <c r="K934" s="276" t="s">
        <v>90</v>
      </c>
      <c r="L934" s="277">
        <v>0</v>
      </c>
      <c r="M934" s="252">
        <v>0</v>
      </c>
      <c r="N934" s="252">
        <v>0</v>
      </c>
      <c r="O934" s="252">
        <f t="shared" ref="O934:O939" si="437">H934*M934</f>
        <v>0</v>
      </c>
      <c r="P934" s="252">
        <f t="shared" ref="P934:P939" si="438">H934*N934</f>
        <v>0</v>
      </c>
      <c r="Q934" s="253">
        <f t="shared" ref="Q934:Q939" si="439">O934+P934</f>
        <v>0</v>
      </c>
      <c r="R934" s="259"/>
    </row>
    <row r="935" spans="1:18" s="203" customFormat="1" ht="62.4" x14ac:dyDescent="0.3">
      <c r="A935" s="258">
        <f>IF(F935="","", COUNTA($F$17:F935))</f>
        <v>687</v>
      </c>
      <c r="B935" s="106"/>
      <c r="C935" s="106"/>
      <c r="D935" s="40"/>
      <c r="E935" s="261" t="s">
        <v>651</v>
      </c>
      <c r="F935" s="262">
        <v>1</v>
      </c>
      <c r="G935" s="257">
        <v>0</v>
      </c>
      <c r="H935" s="265">
        <f t="shared" si="436"/>
        <v>1</v>
      </c>
      <c r="I935" s="264" t="s">
        <v>105</v>
      </c>
      <c r="J935" s="276" t="s">
        <v>90</v>
      </c>
      <c r="K935" s="276" t="s">
        <v>90</v>
      </c>
      <c r="L935" s="277">
        <v>0</v>
      </c>
      <c r="M935" s="252">
        <v>0</v>
      </c>
      <c r="N935" s="252">
        <v>0</v>
      </c>
      <c r="O935" s="252">
        <f t="shared" si="437"/>
        <v>0</v>
      </c>
      <c r="P935" s="252">
        <f t="shared" si="438"/>
        <v>0</v>
      </c>
      <c r="Q935" s="253">
        <f t="shared" si="439"/>
        <v>0</v>
      </c>
      <c r="R935" s="259"/>
    </row>
    <row r="936" spans="1:18" s="203" customFormat="1" ht="62.4" x14ac:dyDescent="0.3">
      <c r="A936" s="258">
        <f>IF(F936="","", COUNTA($F$17:F936))</f>
        <v>688</v>
      </c>
      <c r="B936" s="106"/>
      <c r="C936" s="106"/>
      <c r="D936" s="40"/>
      <c r="E936" s="261" t="s">
        <v>652</v>
      </c>
      <c r="F936" s="262">
        <v>1</v>
      </c>
      <c r="G936" s="257">
        <v>0</v>
      </c>
      <c r="H936" s="265">
        <f t="shared" si="436"/>
        <v>1</v>
      </c>
      <c r="I936" s="264" t="s">
        <v>105</v>
      </c>
      <c r="J936" s="276" t="s">
        <v>90</v>
      </c>
      <c r="K936" s="276" t="s">
        <v>90</v>
      </c>
      <c r="L936" s="277">
        <v>0</v>
      </c>
      <c r="M936" s="252">
        <v>0</v>
      </c>
      <c r="N936" s="252">
        <v>0</v>
      </c>
      <c r="O936" s="252">
        <f t="shared" si="437"/>
        <v>0</v>
      </c>
      <c r="P936" s="252">
        <f t="shared" si="438"/>
        <v>0</v>
      </c>
      <c r="Q936" s="253">
        <f t="shared" si="439"/>
        <v>0</v>
      </c>
      <c r="R936" s="259"/>
    </row>
    <row r="937" spans="1:18" s="203" customFormat="1" ht="62.4" x14ac:dyDescent="0.3">
      <c r="A937" s="258">
        <f>IF(F937="","", COUNTA($F$17:F937))</f>
        <v>689</v>
      </c>
      <c r="B937" s="106"/>
      <c r="C937" s="106"/>
      <c r="D937" s="40"/>
      <c r="E937" s="261" t="s">
        <v>653</v>
      </c>
      <c r="F937" s="262">
        <v>1</v>
      </c>
      <c r="G937" s="257">
        <v>0</v>
      </c>
      <c r="H937" s="265">
        <f t="shared" si="436"/>
        <v>1</v>
      </c>
      <c r="I937" s="264" t="s">
        <v>105</v>
      </c>
      <c r="J937" s="276" t="s">
        <v>90</v>
      </c>
      <c r="K937" s="276" t="s">
        <v>90</v>
      </c>
      <c r="L937" s="277">
        <v>0</v>
      </c>
      <c r="M937" s="252">
        <v>0</v>
      </c>
      <c r="N937" s="252">
        <v>0</v>
      </c>
      <c r="O937" s="252">
        <f t="shared" si="437"/>
        <v>0</v>
      </c>
      <c r="P937" s="252">
        <f t="shared" si="438"/>
        <v>0</v>
      </c>
      <c r="Q937" s="253">
        <f t="shared" si="439"/>
        <v>0</v>
      </c>
      <c r="R937" s="259"/>
    </row>
    <row r="938" spans="1:18" s="203" customFormat="1" ht="62.4" x14ac:dyDescent="0.3">
      <c r="A938" s="258">
        <f>IF(F938="","", COUNTA($F$17:F938))</f>
        <v>690</v>
      </c>
      <c r="B938" s="106"/>
      <c r="C938" s="106"/>
      <c r="D938" s="40"/>
      <c r="E938" s="261" t="s">
        <v>654</v>
      </c>
      <c r="F938" s="262">
        <v>1</v>
      </c>
      <c r="G938" s="257">
        <v>0</v>
      </c>
      <c r="H938" s="265">
        <f t="shared" si="436"/>
        <v>1</v>
      </c>
      <c r="I938" s="264" t="s">
        <v>105</v>
      </c>
      <c r="J938" s="276" t="s">
        <v>90</v>
      </c>
      <c r="K938" s="276" t="s">
        <v>90</v>
      </c>
      <c r="L938" s="277">
        <v>0</v>
      </c>
      <c r="M938" s="252">
        <v>0</v>
      </c>
      <c r="N938" s="252">
        <v>0</v>
      </c>
      <c r="O938" s="252">
        <f t="shared" si="437"/>
        <v>0</v>
      </c>
      <c r="P938" s="252">
        <f t="shared" si="438"/>
        <v>0</v>
      </c>
      <c r="Q938" s="253">
        <f t="shared" si="439"/>
        <v>0</v>
      </c>
      <c r="R938" s="259"/>
    </row>
    <row r="939" spans="1:18" s="203" customFormat="1" ht="62.4" x14ac:dyDescent="0.3">
      <c r="A939" s="258">
        <f>IF(F939="","", COUNTA($F$17:F939))</f>
        <v>691</v>
      </c>
      <c r="B939" s="106"/>
      <c r="C939" s="106"/>
      <c r="D939" s="40"/>
      <c r="E939" s="261" t="s">
        <v>655</v>
      </c>
      <c r="F939" s="262">
        <v>1</v>
      </c>
      <c r="G939" s="257">
        <v>0</v>
      </c>
      <c r="H939" s="265">
        <f t="shared" si="436"/>
        <v>1</v>
      </c>
      <c r="I939" s="264" t="s">
        <v>105</v>
      </c>
      <c r="J939" s="276" t="s">
        <v>90</v>
      </c>
      <c r="K939" s="276" t="s">
        <v>90</v>
      </c>
      <c r="L939" s="277">
        <v>0</v>
      </c>
      <c r="M939" s="252">
        <v>0</v>
      </c>
      <c r="N939" s="252">
        <v>0</v>
      </c>
      <c r="O939" s="252">
        <f t="shared" si="437"/>
        <v>0</v>
      </c>
      <c r="P939" s="252">
        <f t="shared" si="438"/>
        <v>0</v>
      </c>
      <c r="Q939" s="253">
        <f t="shared" si="439"/>
        <v>0</v>
      </c>
      <c r="R939" s="259"/>
    </row>
    <row r="940" spans="1:18" s="203" customFormat="1" x14ac:dyDescent="0.3">
      <c r="A940" s="204"/>
      <c r="B940" s="106"/>
      <c r="C940" s="106"/>
      <c r="D940" s="40"/>
      <c r="E940" s="268" t="s">
        <v>656</v>
      </c>
      <c r="F940" s="254"/>
      <c r="G940" s="254"/>
      <c r="H940" s="266"/>
      <c r="I940" s="254"/>
      <c r="J940" s="254"/>
      <c r="K940" s="255"/>
      <c r="L940" s="254"/>
      <c r="M940" s="255"/>
      <c r="N940" s="255"/>
      <c r="O940" s="255"/>
      <c r="P940" s="255"/>
      <c r="Q940" s="256"/>
      <c r="R940" s="260"/>
    </row>
    <row r="941" spans="1:18" s="203" customFormat="1" ht="78" x14ac:dyDescent="0.3">
      <c r="A941" s="258">
        <f>IF(F941="","", COUNTA($F$17:F941))</f>
        <v>692</v>
      </c>
      <c r="B941" s="106"/>
      <c r="C941" s="106"/>
      <c r="D941" s="40"/>
      <c r="E941" s="261" t="s">
        <v>657</v>
      </c>
      <c r="F941" s="262">
        <v>1</v>
      </c>
      <c r="G941" s="257">
        <v>0</v>
      </c>
      <c r="H941" s="265">
        <f t="shared" ref="H941:H948" si="440">F941+G941*F941</f>
        <v>1</v>
      </c>
      <c r="I941" s="264" t="s">
        <v>105</v>
      </c>
      <c r="J941" s="276" t="s">
        <v>90</v>
      </c>
      <c r="K941" s="276" t="s">
        <v>90</v>
      </c>
      <c r="L941" s="277">
        <v>0</v>
      </c>
      <c r="M941" s="252">
        <v>0</v>
      </c>
      <c r="N941" s="252">
        <v>0</v>
      </c>
      <c r="O941" s="252">
        <f t="shared" ref="O941:O948" si="441">H941*M941</f>
        <v>0</v>
      </c>
      <c r="P941" s="252">
        <f t="shared" ref="P941:P948" si="442">H941*N941</f>
        <v>0</v>
      </c>
      <c r="Q941" s="253">
        <f t="shared" ref="Q941:Q948" si="443">O941+P941</f>
        <v>0</v>
      </c>
      <c r="R941" s="259"/>
    </row>
    <row r="942" spans="1:18" s="203" customFormat="1" ht="78" x14ac:dyDescent="0.3">
      <c r="A942" s="258">
        <f>IF(F942="","", COUNTA($F$17:F942))</f>
        <v>693</v>
      </c>
      <c r="B942" s="106"/>
      <c r="C942" s="106"/>
      <c r="D942" s="40"/>
      <c r="E942" s="261" t="s">
        <v>658</v>
      </c>
      <c r="F942" s="262">
        <v>1</v>
      </c>
      <c r="G942" s="257">
        <v>0</v>
      </c>
      <c r="H942" s="265">
        <f t="shared" si="440"/>
        <v>1</v>
      </c>
      <c r="I942" s="264" t="s">
        <v>105</v>
      </c>
      <c r="J942" s="276" t="s">
        <v>90</v>
      </c>
      <c r="K942" s="276" t="s">
        <v>90</v>
      </c>
      <c r="L942" s="277">
        <v>0</v>
      </c>
      <c r="M942" s="252">
        <v>0</v>
      </c>
      <c r="N942" s="252">
        <v>0</v>
      </c>
      <c r="O942" s="252">
        <f t="shared" si="441"/>
        <v>0</v>
      </c>
      <c r="P942" s="252">
        <f t="shared" si="442"/>
        <v>0</v>
      </c>
      <c r="Q942" s="253">
        <f t="shared" si="443"/>
        <v>0</v>
      </c>
      <c r="R942" s="259"/>
    </row>
    <row r="943" spans="1:18" s="203" customFormat="1" ht="78" x14ac:dyDescent="0.3">
      <c r="A943" s="258">
        <f>IF(F943="","", COUNTA($F$17:F943))</f>
        <v>694</v>
      </c>
      <c r="B943" s="106"/>
      <c r="C943" s="106"/>
      <c r="D943" s="40"/>
      <c r="E943" s="261" t="s">
        <v>659</v>
      </c>
      <c r="F943" s="262">
        <v>1</v>
      </c>
      <c r="G943" s="257">
        <v>0</v>
      </c>
      <c r="H943" s="265">
        <f t="shared" si="440"/>
        <v>1</v>
      </c>
      <c r="I943" s="264" t="s">
        <v>105</v>
      </c>
      <c r="J943" s="276" t="s">
        <v>90</v>
      </c>
      <c r="K943" s="276" t="s">
        <v>90</v>
      </c>
      <c r="L943" s="277">
        <v>0</v>
      </c>
      <c r="M943" s="252">
        <v>0</v>
      </c>
      <c r="N943" s="252">
        <v>0</v>
      </c>
      <c r="O943" s="252">
        <f t="shared" si="441"/>
        <v>0</v>
      </c>
      <c r="P943" s="252">
        <f t="shared" si="442"/>
        <v>0</v>
      </c>
      <c r="Q943" s="253">
        <f t="shared" si="443"/>
        <v>0</v>
      </c>
      <c r="R943" s="259"/>
    </row>
    <row r="944" spans="1:18" s="203" customFormat="1" ht="78" x14ac:dyDescent="0.3">
      <c r="A944" s="258">
        <f>IF(F944="","", COUNTA($F$17:F944))</f>
        <v>695</v>
      </c>
      <c r="B944" s="106"/>
      <c r="C944" s="106"/>
      <c r="D944" s="40"/>
      <c r="E944" s="261" t="s">
        <v>660</v>
      </c>
      <c r="F944" s="262">
        <v>1</v>
      </c>
      <c r="G944" s="257">
        <v>0</v>
      </c>
      <c r="H944" s="265">
        <f t="shared" si="440"/>
        <v>1</v>
      </c>
      <c r="I944" s="264" t="s">
        <v>105</v>
      </c>
      <c r="J944" s="276" t="s">
        <v>90</v>
      </c>
      <c r="K944" s="276" t="s">
        <v>90</v>
      </c>
      <c r="L944" s="277">
        <v>0</v>
      </c>
      <c r="M944" s="252">
        <v>0</v>
      </c>
      <c r="N944" s="252">
        <v>0</v>
      </c>
      <c r="O944" s="252">
        <f t="shared" si="441"/>
        <v>0</v>
      </c>
      <c r="P944" s="252">
        <f t="shared" si="442"/>
        <v>0</v>
      </c>
      <c r="Q944" s="253">
        <f t="shared" si="443"/>
        <v>0</v>
      </c>
      <c r="R944" s="259"/>
    </row>
    <row r="945" spans="1:18" s="203" customFormat="1" ht="78" x14ac:dyDescent="0.3">
      <c r="A945" s="258">
        <f>IF(F945="","", COUNTA($F$17:F945))</f>
        <v>696</v>
      </c>
      <c r="B945" s="106"/>
      <c r="C945" s="106"/>
      <c r="D945" s="40"/>
      <c r="E945" s="261" t="s">
        <v>661</v>
      </c>
      <c r="F945" s="262">
        <v>1</v>
      </c>
      <c r="G945" s="257">
        <v>0</v>
      </c>
      <c r="H945" s="265">
        <f t="shared" si="440"/>
        <v>1</v>
      </c>
      <c r="I945" s="264" t="s">
        <v>105</v>
      </c>
      <c r="J945" s="276" t="s">
        <v>90</v>
      </c>
      <c r="K945" s="276" t="s">
        <v>90</v>
      </c>
      <c r="L945" s="277">
        <v>0</v>
      </c>
      <c r="M945" s="252">
        <v>0</v>
      </c>
      <c r="N945" s="252">
        <v>0</v>
      </c>
      <c r="O945" s="252">
        <f t="shared" si="441"/>
        <v>0</v>
      </c>
      <c r="P945" s="252">
        <f t="shared" si="442"/>
        <v>0</v>
      </c>
      <c r="Q945" s="253">
        <f t="shared" si="443"/>
        <v>0</v>
      </c>
      <c r="R945" s="259"/>
    </row>
    <row r="946" spans="1:18" s="203" customFormat="1" ht="78" x14ac:dyDescent="0.3">
      <c r="A946" s="258">
        <f>IF(F946="","", COUNTA($F$17:F946))</f>
        <v>697</v>
      </c>
      <c r="B946" s="106"/>
      <c r="C946" s="106"/>
      <c r="D946" s="40"/>
      <c r="E946" s="261" t="s">
        <v>662</v>
      </c>
      <c r="F946" s="262">
        <v>1</v>
      </c>
      <c r="G946" s="257">
        <v>0</v>
      </c>
      <c r="H946" s="265">
        <f t="shared" si="440"/>
        <v>1</v>
      </c>
      <c r="I946" s="264" t="s">
        <v>105</v>
      </c>
      <c r="J946" s="276" t="s">
        <v>90</v>
      </c>
      <c r="K946" s="276" t="s">
        <v>90</v>
      </c>
      <c r="L946" s="277">
        <v>0</v>
      </c>
      <c r="M946" s="252">
        <v>0</v>
      </c>
      <c r="N946" s="252">
        <v>0</v>
      </c>
      <c r="O946" s="252">
        <f t="shared" si="441"/>
        <v>0</v>
      </c>
      <c r="P946" s="252">
        <f t="shared" si="442"/>
        <v>0</v>
      </c>
      <c r="Q946" s="253">
        <f t="shared" si="443"/>
        <v>0</v>
      </c>
      <c r="R946" s="259"/>
    </row>
    <row r="947" spans="1:18" s="203" customFormat="1" ht="78" x14ac:dyDescent="0.3">
      <c r="A947" s="258">
        <f>IF(F947="","", COUNTA($F$17:F947))</f>
        <v>698</v>
      </c>
      <c r="B947" s="106"/>
      <c r="C947" s="106"/>
      <c r="D947" s="40"/>
      <c r="E947" s="261" t="s">
        <v>663</v>
      </c>
      <c r="F947" s="262">
        <v>1</v>
      </c>
      <c r="G947" s="257">
        <v>0</v>
      </c>
      <c r="H947" s="265">
        <f t="shared" si="440"/>
        <v>1</v>
      </c>
      <c r="I947" s="264" t="s">
        <v>105</v>
      </c>
      <c r="J947" s="276" t="s">
        <v>90</v>
      </c>
      <c r="K947" s="276" t="s">
        <v>90</v>
      </c>
      <c r="L947" s="277">
        <v>0</v>
      </c>
      <c r="M947" s="252">
        <v>0</v>
      </c>
      <c r="N947" s="252">
        <v>0</v>
      </c>
      <c r="O947" s="252">
        <f t="shared" si="441"/>
        <v>0</v>
      </c>
      <c r="P947" s="252">
        <f t="shared" si="442"/>
        <v>0</v>
      </c>
      <c r="Q947" s="253">
        <f t="shared" si="443"/>
        <v>0</v>
      </c>
      <c r="R947" s="259"/>
    </row>
    <row r="948" spans="1:18" s="203" customFormat="1" ht="62.4" x14ac:dyDescent="0.3">
      <c r="A948" s="258">
        <f>IF(F948="","", COUNTA($F$17:F948))</f>
        <v>699</v>
      </c>
      <c r="B948" s="106"/>
      <c r="C948" s="106"/>
      <c r="D948" s="40"/>
      <c r="E948" s="261" t="s">
        <v>664</v>
      </c>
      <c r="F948" s="262">
        <v>1</v>
      </c>
      <c r="G948" s="257">
        <v>0</v>
      </c>
      <c r="H948" s="265">
        <f t="shared" si="440"/>
        <v>1</v>
      </c>
      <c r="I948" s="264" t="s">
        <v>105</v>
      </c>
      <c r="J948" s="276" t="s">
        <v>90</v>
      </c>
      <c r="K948" s="276" t="s">
        <v>90</v>
      </c>
      <c r="L948" s="277">
        <v>0</v>
      </c>
      <c r="M948" s="252">
        <v>0</v>
      </c>
      <c r="N948" s="252">
        <v>0</v>
      </c>
      <c r="O948" s="252">
        <f t="shared" si="441"/>
        <v>0</v>
      </c>
      <c r="P948" s="252">
        <f t="shared" si="442"/>
        <v>0</v>
      </c>
      <c r="Q948" s="253">
        <f t="shared" si="443"/>
        <v>0</v>
      </c>
      <c r="R948" s="259"/>
    </row>
    <row r="949" spans="1:18" s="203" customFormat="1" x14ac:dyDescent="0.3">
      <c r="A949" s="204"/>
      <c r="B949" s="106"/>
      <c r="C949" s="106"/>
      <c r="D949" s="40"/>
      <c r="E949" s="268" t="s">
        <v>665</v>
      </c>
      <c r="F949" s="254"/>
      <c r="G949" s="254"/>
      <c r="H949" s="266"/>
      <c r="I949" s="254"/>
      <c r="J949" s="254"/>
      <c r="K949" s="255"/>
      <c r="L949" s="254"/>
      <c r="M949" s="255"/>
      <c r="N949" s="255"/>
      <c r="O949" s="255"/>
      <c r="P949" s="255"/>
      <c r="Q949" s="256"/>
      <c r="R949" s="260"/>
    </row>
    <row r="950" spans="1:18" s="203" customFormat="1" ht="46.8" x14ac:dyDescent="0.3">
      <c r="A950" s="258">
        <f>IF(F950="","", COUNTA($F$17:F950))</f>
        <v>700</v>
      </c>
      <c r="B950" s="106"/>
      <c r="C950" s="106"/>
      <c r="D950" s="40"/>
      <c r="E950" s="261" t="s">
        <v>666</v>
      </c>
      <c r="F950" s="262">
        <v>1</v>
      </c>
      <c r="G950" s="257">
        <v>0</v>
      </c>
      <c r="H950" s="265">
        <f t="shared" ref="H950:H953" si="444">F950+G950*F950</f>
        <v>1</v>
      </c>
      <c r="I950" s="264" t="s">
        <v>105</v>
      </c>
      <c r="J950" s="276" t="s">
        <v>90</v>
      </c>
      <c r="K950" s="276" t="s">
        <v>90</v>
      </c>
      <c r="L950" s="277">
        <v>0</v>
      </c>
      <c r="M950" s="252">
        <v>0</v>
      </c>
      <c r="N950" s="252">
        <v>0</v>
      </c>
      <c r="O950" s="252">
        <f t="shared" ref="O950:O953" si="445">H950*M950</f>
        <v>0</v>
      </c>
      <c r="P950" s="252">
        <f t="shared" ref="P950:P953" si="446">H950*N950</f>
        <v>0</v>
      </c>
      <c r="Q950" s="253">
        <f t="shared" ref="Q950:Q953" si="447">O950+P950</f>
        <v>0</v>
      </c>
      <c r="R950" s="259"/>
    </row>
    <row r="951" spans="1:18" s="203" customFormat="1" ht="46.8" x14ac:dyDescent="0.3">
      <c r="A951" s="258">
        <f>IF(F951="","", COUNTA($F$17:F951))</f>
        <v>701</v>
      </c>
      <c r="B951" s="106"/>
      <c r="C951" s="106"/>
      <c r="D951" s="40"/>
      <c r="E951" s="261" t="s">
        <v>667</v>
      </c>
      <c r="F951" s="262">
        <v>1</v>
      </c>
      <c r="G951" s="257">
        <v>0</v>
      </c>
      <c r="H951" s="265">
        <f t="shared" si="444"/>
        <v>1</v>
      </c>
      <c r="I951" s="264" t="s">
        <v>105</v>
      </c>
      <c r="J951" s="276" t="s">
        <v>90</v>
      </c>
      <c r="K951" s="276" t="s">
        <v>90</v>
      </c>
      <c r="L951" s="277">
        <v>0</v>
      </c>
      <c r="M951" s="252">
        <v>0</v>
      </c>
      <c r="N951" s="252">
        <v>0</v>
      </c>
      <c r="O951" s="252">
        <f t="shared" si="445"/>
        <v>0</v>
      </c>
      <c r="P951" s="252">
        <f t="shared" si="446"/>
        <v>0</v>
      </c>
      <c r="Q951" s="253">
        <f t="shared" si="447"/>
        <v>0</v>
      </c>
      <c r="R951" s="259"/>
    </row>
    <row r="952" spans="1:18" s="203" customFormat="1" ht="46.8" x14ac:dyDescent="0.3">
      <c r="A952" s="258">
        <f>IF(F952="","", COUNTA($F$17:F952))</f>
        <v>702</v>
      </c>
      <c r="B952" s="106"/>
      <c r="C952" s="106"/>
      <c r="D952" s="40"/>
      <c r="E952" s="261" t="s">
        <v>668</v>
      </c>
      <c r="F952" s="262">
        <v>1</v>
      </c>
      <c r="G952" s="257">
        <v>0</v>
      </c>
      <c r="H952" s="265">
        <f t="shared" si="444"/>
        <v>1</v>
      </c>
      <c r="I952" s="264" t="s">
        <v>105</v>
      </c>
      <c r="J952" s="276" t="s">
        <v>90</v>
      </c>
      <c r="K952" s="276" t="s">
        <v>90</v>
      </c>
      <c r="L952" s="277">
        <v>0</v>
      </c>
      <c r="M952" s="252">
        <v>0</v>
      </c>
      <c r="N952" s="252">
        <v>0</v>
      </c>
      <c r="O952" s="252">
        <f t="shared" si="445"/>
        <v>0</v>
      </c>
      <c r="P952" s="252">
        <f t="shared" si="446"/>
        <v>0</v>
      </c>
      <c r="Q952" s="253">
        <f t="shared" si="447"/>
        <v>0</v>
      </c>
      <c r="R952" s="259"/>
    </row>
    <row r="953" spans="1:18" s="203" customFormat="1" ht="46.8" x14ac:dyDescent="0.3">
      <c r="A953" s="258">
        <f>IF(F953="","", COUNTA($F$17:F953))</f>
        <v>703</v>
      </c>
      <c r="B953" s="106"/>
      <c r="C953" s="106"/>
      <c r="D953" s="40"/>
      <c r="E953" s="261" t="s">
        <v>669</v>
      </c>
      <c r="F953" s="262">
        <v>1</v>
      </c>
      <c r="G953" s="257">
        <v>0</v>
      </c>
      <c r="H953" s="265">
        <f t="shared" si="444"/>
        <v>1</v>
      </c>
      <c r="I953" s="264" t="s">
        <v>105</v>
      </c>
      <c r="J953" s="276" t="s">
        <v>90</v>
      </c>
      <c r="K953" s="276" t="s">
        <v>90</v>
      </c>
      <c r="L953" s="277">
        <v>0</v>
      </c>
      <c r="M953" s="252">
        <v>0</v>
      </c>
      <c r="N953" s="252">
        <v>0</v>
      </c>
      <c r="O953" s="252">
        <f t="shared" si="445"/>
        <v>0</v>
      </c>
      <c r="P953" s="252">
        <f t="shared" si="446"/>
        <v>0</v>
      </c>
      <c r="Q953" s="253">
        <f t="shared" si="447"/>
        <v>0</v>
      </c>
      <c r="R953" s="259"/>
    </row>
    <row r="954" spans="1:18" s="203" customFormat="1" x14ac:dyDescent="0.3">
      <c r="A954" s="204"/>
      <c r="B954" s="106"/>
      <c r="C954" s="106"/>
      <c r="D954" s="40"/>
      <c r="E954" s="268" t="s">
        <v>670</v>
      </c>
      <c r="F954" s="254"/>
      <c r="G954" s="254"/>
      <c r="H954" s="266"/>
      <c r="I954" s="254"/>
      <c r="J954" s="254"/>
      <c r="K954" s="255"/>
      <c r="L954" s="254"/>
      <c r="M954" s="255"/>
      <c r="N954" s="255"/>
      <c r="O954" s="255"/>
      <c r="P954" s="255"/>
      <c r="Q954" s="256"/>
      <c r="R954" s="260"/>
    </row>
    <row r="955" spans="1:18" s="203" customFormat="1" ht="46.8" x14ac:dyDescent="0.3">
      <c r="A955" s="258">
        <f>IF(F955="","", COUNTA($F$17:F955))</f>
        <v>704</v>
      </c>
      <c r="B955" s="106"/>
      <c r="C955" s="106"/>
      <c r="D955" s="40"/>
      <c r="E955" s="261" t="s">
        <v>671</v>
      </c>
      <c r="F955" s="262">
        <v>1</v>
      </c>
      <c r="G955" s="257">
        <v>0</v>
      </c>
      <c r="H955" s="265">
        <f t="shared" ref="H955:H965" si="448">F955+G955*F955</f>
        <v>1</v>
      </c>
      <c r="I955" s="264" t="s">
        <v>105</v>
      </c>
      <c r="J955" s="276" t="s">
        <v>90</v>
      </c>
      <c r="K955" s="276" t="s">
        <v>90</v>
      </c>
      <c r="L955" s="277">
        <v>0</v>
      </c>
      <c r="M955" s="252">
        <v>0</v>
      </c>
      <c r="N955" s="252">
        <v>0</v>
      </c>
      <c r="O955" s="252">
        <f t="shared" ref="O955:O965" si="449">H955*M955</f>
        <v>0</v>
      </c>
      <c r="P955" s="252">
        <f t="shared" ref="P955:P965" si="450">H955*N955</f>
        <v>0</v>
      </c>
      <c r="Q955" s="253">
        <f t="shared" ref="Q955:Q965" si="451">O955+P955</f>
        <v>0</v>
      </c>
      <c r="R955" s="259"/>
    </row>
    <row r="956" spans="1:18" s="203" customFormat="1" ht="46.8" x14ac:dyDescent="0.3">
      <c r="A956" s="258">
        <f>IF(F956="","", COUNTA($F$17:F956))</f>
        <v>705</v>
      </c>
      <c r="B956" s="106"/>
      <c r="C956" s="106"/>
      <c r="D956" s="40"/>
      <c r="E956" s="261" t="s">
        <v>672</v>
      </c>
      <c r="F956" s="262">
        <v>1</v>
      </c>
      <c r="G956" s="257">
        <v>0</v>
      </c>
      <c r="H956" s="265">
        <f t="shared" si="448"/>
        <v>1</v>
      </c>
      <c r="I956" s="264" t="s">
        <v>105</v>
      </c>
      <c r="J956" s="276" t="s">
        <v>90</v>
      </c>
      <c r="K956" s="276" t="s">
        <v>90</v>
      </c>
      <c r="L956" s="277">
        <v>0</v>
      </c>
      <c r="M956" s="252">
        <v>0</v>
      </c>
      <c r="N956" s="252">
        <v>0</v>
      </c>
      <c r="O956" s="252">
        <f t="shared" si="449"/>
        <v>0</v>
      </c>
      <c r="P956" s="252">
        <f t="shared" si="450"/>
        <v>0</v>
      </c>
      <c r="Q956" s="253">
        <f t="shared" si="451"/>
        <v>0</v>
      </c>
      <c r="R956" s="259"/>
    </row>
    <row r="957" spans="1:18" s="203" customFormat="1" ht="46.8" x14ac:dyDescent="0.3">
      <c r="A957" s="258">
        <f>IF(F957="","", COUNTA($F$17:F957))</f>
        <v>706</v>
      </c>
      <c r="B957" s="106"/>
      <c r="C957" s="106"/>
      <c r="D957" s="40"/>
      <c r="E957" s="261" t="s">
        <v>673</v>
      </c>
      <c r="F957" s="262">
        <v>1</v>
      </c>
      <c r="G957" s="257">
        <v>0</v>
      </c>
      <c r="H957" s="265">
        <f t="shared" si="448"/>
        <v>1</v>
      </c>
      <c r="I957" s="264" t="s">
        <v>105</v>
      </c>
      <c r="J957" s="276" t="s">
        <v>90</v>
      </c>
      <c r="K957" s="276" t="s">
        <v>90</v>
      </c>
      <c r="L957" s="277">
        <v>0</v>
      </c>
      <c r="M957" s="252">
        <v>0</v>
      </c>
      <c r="N957" s="252">
        <v>0</v>
      </c>
      <c r="O957" s="252">
        <f t="shared" si="449"/>
        <v>0</v>
      </c>
      <c r="P957" s="252">
        <f t="shared" si="450"/>
        <v>0</v>
      </c>
      <c r="Q957" s="253">
        <f t="shared" si="451"/>
        <v>0</v>
      </c>
      <c r="R957" s="259"/>
    </row>
    <row r="958" spans="1:18" s="203" customFormat="1" ht="46.8" x14ac:dyDescent="0.3">
      <c r="A958" s="258">
        <f>IF(F958="","", COUNTA($F$17:F958))</f>
        <v>707</v>
      </c>
      <c r="B958" s="106"/>
      <c r="C958" s="106"/>
      <c r="D958" s="40"/>
      <c r="E958" s="261" t="s">
        <v>674</v>
      </c>
      <c r="F958" s="262">
        <v>1</v>
      </c>
      <c r="G958" s="257">
        <v>0</v>
      </c>
      <c r="H958" s="265">
        <f t="shared" si="448"/>
        <v>1</v>
      </c>
      <c r="I958" s="264" t="s">
        <v>105</v>
      </c>
      <c r="J958" s="276" t="s">
        <v>90</v>
      </c>
      <c r="K958" s="276" t="s">
        <v>90</v>
      </c>
      <c r="L958" s="277">
        <v>0</v>
      </c>
      <c r="M958" s="252">
        <v>0</v>
      </c>
      <c r="N958" s="252">
        <v>0</v>
      </c>
      <c r="O958" s="252">
        <f t="shared" si="449"/>
        <v>0</v>
      </c>
      <c r="P958" s="252">
        <f t="shared" si="450"/>
        <v>0</v>
      </c>
      <c r="Q958" s="253">
        <f t="shared" si="451"/>
        <v>0</v>
      </c>
      <c r="R958" s="259"/>
    </row>
    <row r="959" spans="1:18" s="203" customFormat="1" ht="46.8" x14ac:dyDescent="0.3">
      <c r="A959" s="258">
        <f>IF(F959="","", COUNTA($F$17:F959))</f>
        <v>708</v>
      </c>
      <c r="B959" s="106"/>
      <c r="C959" s="106"/>
      <c r="D959" s="40"/>
      <c r="E959" s="261" t="s">
        <v>675</v>
      </c>
      <c r="F959" s="262">
        <v>1</v>
      </c>
      <c r="G959" s="257">
        <v>0</v>
      </c>
      <c r="H959" s="265">
        <f t="shared" si="448"/>
        <v>1</v>
      </c>
      <c r="I959" s="264" t="s">
        <v>105</v>
      </c>
      <c r="J959" s="276" t="s">
        <v>90</v>
      </c>
      <c r="K959" s="276" t="s">
        <v>90</v>
      </c>
      <c r="L959" s="277">
        <v>0</v>
      </c>
      <c r="M959" s="252">
        <v>0</v>
      </c>
      <c r="N959" s="252">
        <v>0</v>
      </c>
      <c r="O959" s="252">
        <f t="shared" si="449"/>
        <v>0</v>
      </c>
      <c r="P959" s="252">
        <f t="shared" si="450"/>
        <v>0</v>
      </c>
      <c r="Q959" s="253">
        <f t="shared" si="451"/>
        <v>0</v>
      </c>
      <c r="R959" s="259"/>
    </row>
    <row r="960" spans="1:18" s="203" customFormat="1" ht="46.8" x14ac:dyDescent="0.3">
      <c r="A960" s="258">
        <f>IF(F960="","", COUNTA($F$17:F960))</f>
        <v>709</v>
      </c>
      <c r="B960" s="106"/>
      <c r="C960" s="106"/>
      <c r="D960" s="40"/>
      <c r="E960" s="261" t="s">
        <v>676</v>
      </c>
      <c r="F960" s="262">
        <v>1</v>
      </c>
      <c r="G960" s="257">
        <v>0</v>
      </c>
      <c r="H960" s="265">
        <f t="shared" si="448"/>
        <v>1</v>
      </c>
      <c r="I960" s="264" t="s">
        <v>105</v>
      </c>
      <c r="J960" s="276" t="s">
        <v>90</v>
      </c>
      <c r="K960" s="276" t="s">
        <v>90</v>
      </c>
      <c r="L960" s="277">
        <v>0</v>
      </c>
      <c r="M960" s="252">
        <v>0</v>
      </c>
      <c r="N960" s="252">
        <v>0</v>
      </c>
      <c r="O960" s="252">
        <f t="shared" si="449"/>
        <v>0</v>
      </c>
      <c r="P960" s="252">
        <f t="shared" si="450"/>
        <v>0</v>
      </c>
      <c r="Q960" s="253">
        <f t="shared" si="451"/>
        <v>0</v>
      </c>
      <c r="R960" s="259"/>
    </row>
    <row r="961" spans="1:18" s="203" customFormat="1" ht="46.8" x14ac:dyDescent="0.3">
      <c r="A961" s="258">
        <f>IF(F961="","", COUNTA($F$17:F961))</f>
        <v>710</v>
      </c>
      <c r="B961" s="106"/>
      <c r="C961" s="106"/>
      <c r="D961" s="40"/>
      <c r="E961" s="261" t="s">
        <v>677</v>
      </c>
      <c r="F961" s="262">
        <v>1</v>
      </c>
      <c r="G961" s="257">
        <v>0</v>
      </c>
      <c r="H961" s="265">
        <f t="shared" si="448"/>
        <v>1</v>
      </c>
      <c r="I961" s="264" t="s">
        <v>105</v>
      </c>
      <c r="J961" s="276" t="s">
        <v>90</v>
      </c>
      <c r="K961" s="276" t="s">
        <v>90</v>
      </c>
      <c r="L961" s="277">
        <v>0</v>
      </c>
      <c r="M961" s="252">
        <v>0</v>
      </c>
      <c r="N961" s="252">
        <v>0</v>
      </c>
      <c r="O961" s="252">
        <f t="shared" si="449"/>
        <v>0</v>
      </c>
      <c r="P961" s="252">
        <f t="shared" si="450"/>
        <v>0</v>
      </c>
      <c r="Q961" s="253">
        <f t="shared" si="451"/>
        <v>0</v>
      </c>
      <c r="R961" s="259"/>
    </row>
    <row r="962" spans="1:18" s="203" customFormat="1" ht="46.8" x14ac:dyDescent="0.3">
      <c r="A962" s="258">
        <f>IF(F962="","", COUNTA($F$17:F962))</f>
        <v>711</v>
      </c>
      <c r="B962" s="106"/>
      <c r="C962" s="106"/>
      <c r="D962" s="40"/>
      <c r="E962" s="261" t="s">
        <v>678</v>
      </c>
      <c r="F962" s="262">
        <v>1</v>
      </c>
      <c r="G962" s="257">
        <v>0</v>
      </c>
      <c r="H962" s="265">
        <f t="shared" si="448"/>
        <v>1</v>
      </c>
      <c r="I962" s="264" t="s">
        <v>105</v>
      </c>
      <c r="J962" s="276" t="s">
        <v>90</v>
      </c>
      <c r="K962" s="276" t="s">
        <v>90</v>
      </c>
      <c r="L962" s="277">
        <v>0</v>
      </c>
      <c r="M962" s="252">
        <v>0</v>
      </c>
      <c r="N962" s="252">
        <v>0</v>
      </c>
      <c r="O962" s="252">
        <f t="shared" si="449"/>
        <v>0</v>
      </c>
      <c r="P962" s="252">
        <f t="shared" si="450"/>
        <v>0</v>
      </c>
      <c r="Q962" s="253">
        <f t="shared" si="451"/>
        <v>0</v>
      </c>
      <c r="R962" s="259"/>
    </row>
    <row r="963" spans="1:18" s="203" customFormat="1" ht="46.8" x14ac:dyDescent="0.3">
      <c r="A963" s="258">
        <f>IF(F963="","", COUNTA($F$17:F963))</f>
        <v>712</v>
      </c>
      <c r="B963" s="106"/>
      <c r="C963" s="106"/>
      <c r="D963" s="40"/>
      <c r="E963" s="261" t="s">
        <v>679</v>
      </c>
      <c r="F963" s="262">
        <v>10</v>
      </c>
      <c r="G963" s="257">
        <v>0</v>
      </c>
      <c r="H963" s="265">
        <f t="shared" si="448"/>
        <v>10</v>
      </c>
      <c r="I963" s="264" t="s">
        <v>105</v>
      </c>
      <c r="J963" s="276" t="s">
        <v>90</v>
      </c>
      <c r="K963" s="276" t="s">
        <v>90</v>
      </c>
      <c r="L963" s="277">
        <v>0</v>
      </c>
      <c r="M963" s="252">
        <v>0</v>
      </c>
      <c r="N963" s="252">
        <v>0</v>
      </c>
      <c r="O963" s="252">
        <f t="shared" si="449"/>
        <v>0</v>
      </c>
      <c r="P963" s="252">
        <f t="shared" si="450"/>
        <v>0</v>
      </c>
      <c r="Q963" s="253">
        <f t="shared" si="451"/>
        <v>0</v>
      </c>
      <c r="R963" s="259"/>
    </row>
    <row r="964" spans="1:18" s="203" customFormat="1" ht="46.8" x14ac:dyDescent="0.3">
      <c r="A964" s="258">
        <f>IF(F964="","", COUNTA($F$17:F964))</f>
        <v>713</v>
      </c>
      <c r="B964" s="106"/>
      <c r="C964" s="106"/>
      <c r="D964" s="40"/>
      <c r="E964" s="261" t="s">
        <v>680</v>
      </c>
      <c r="F964" s="262">
        <v>55</v>
      </c>
      <c r="G964" s="257">
        <v>0</v>
      </c>
      <c r="H964" s="265">
        <f t="shared" si="448"/>
        <v>55</v>
      </c>
      <c r="I964" s="264" t="s">
        <v>105</v>
      </c>
      <c r="J964" s="276" t="s">
        <v>90</v>
      </c>
      <c r="K964" s="276" t="s">
        <v>90</v>
      </c>
      <c r="L964" s="277">
        <v>0</v>
      </c>
      <c r="M964" s="252">
        <v>0</v>
      </c>
      <c r="N964" s="252">
        <v>0</v>
      </c>
      <c r="O964" s="252">
        <f t="shared" si="449"/>
        <v>0</v>
      </c>
      <c r="P964" s="252">
        <f t="shared" si="450"/>
        <v>0</v>
      </c>
      <c r="Q964" s="253">
        <f t="shared" si="451"/>
        <v>0</v>
      </c>
      <c r="R964" s="259"/>
    </row>
    <row r="965" spans="1:18" s="203" customFormat="1" ht="46.8" x14ac:dyDescent="0.3">
      <c r="A965" s="258">
        <f>IF(F965="","", COUNTA($F$17:F965))</f>
        <v>714</v>
      </c>
      <c r="B965" s="106"/>
      <c r="C965" s="106"/>
      <c r="D965" s="40"/>
      <c r="E965" s="261" t="s">
        <v>681</v>
      </c>
      <c r="F965" s="262">
        <v>10</v>
      </c>
      <c r="G965" s="257">
        <v>0</v>
      </c>
      <c r="H965" s="265">
        <f t="shared" si="448"/>
        <v>10</v>
      </c>
      <c r="I965" s="264" t="s">
        <v>105</v>
      </c>
      <c r="J965" s="276" t="s">
        <v>90</v>
      </c>
      <c r="K965" s="276" t="s">
        <v>90</v>
      </c>
      <c r="L965" s="277">
        <v>0</v>
      </c>
      <c r="M965" s="252">
        <v>0</v>
      </c>
      <c r="N965" s="252">
        <v>0</v>
      </c>
      <c r="O965" s="252">
        <f t="shared" si="449"/>
        <v>0</v>
      </c>
      <c r="P965" s="252">
        <f t="shared" si="450"/>
        <v>0</v>
      </c>
      <c r="Q965" s="253">
        <f t="shared" si="451"/>
        <v>0</v>
      </c>
      <c r="R965" s="259"/>
    </row>
    <row r="966" spans="1:18" s="203" customFormat="1" x14ac:dyDescent="0.3">
      <c r="A966" s="204"/>
      <c r="B966" s="106"/>
      <c r="C966" s="106"/>
      <c r="D966" s="40"/>
      <c r="E966" s="268" t="s">
        <v>682</v>
      </c>
      <c r="F966" s="254"/>
      <c r="G966" s="254"/>
      <c r="H966" s="266"/>
      <c r="I966" s="254"/>
      <c r="J966" s="254"/>
      <c r="K966" s="255"/>
      <c r="L966" s="254"/>
      <c r="M966" s="255"/>
      <c r="N966" s="255"/>
      <c r="O966" s="255"/>
      <c r="P966" s="255"/>
      <c r="Q966" s="256"/>
      <c r="R966" s="260"/>
    </row>
    <row r="967" spans="1:18" s="203" customFormat="1" ht="62.4" x14ac:dyDescent="0.3">
      <c r="A967" s="258">
        <f>IF(F967="","", COUNTA($F$17:F967))</f>
        <v>715</v>
      </c>
      <c r="B967" s="106"/>
      <c r="C967" s="106"/>
      <c r="D967" s="40"/>
      <c r="E967" s="261" t="s">
        <v>683</v>
      </c>
      <c r="F967" s="262">
        <v>1</v>
      </c>
      <c r="G967" s="257">
        <v>0</v>
      </c>
      <c r="H967" s="265">
        <f>F967+G967*F967</f>
        <v>1</v>
      </c>
      <c r="I967" s="264" t="s">
        <v>105</v>
      </c>
      <c r="J967" s="276" t="s">
        <v>90</v>
      </c>
      <c r="K967" s="276" t="s">
        <v>90</v>
      </c>
      <c r="L967" s="277">
        <v>0</v>
      </c>
      <c r="M967" s="252">
        <v>0</v>
      </c>
      <c r="N967" s="252">
        <v>0</v>
      </c>
      <c r="O967" s="252">
        <f>H967*M967</f>
        <v>0</v>
      </c>
      <c r="P967" s="252">
        <f>H967*N967</f>
        <v>0</v>
      </c>
      <c r="Q967" s="253">
        <f>O967+P967</f>
        <v>0</v>
      </c>
      <c r="R967" s="259"/>
    </row>
    <row r="968" spans="1:18" s="203" customFormat="1" x14ac:dyDescent="0.3">
      <c r="A968" s="204"/>
      <c r="B968" s="106"/>
      <c r="C968" s="106"/>
      <c r="D968" s="40"/>
      <c r="E968" s="268" t="s">
        <v>461</v>
      </c>
      <c r="F968" s="254"/>
      <c r="G968" s="254"/>
      <c r="H968" s="266"/>
      <c r="I968" s="254"/>
      <c r="J968" s="254"/>
      <c r="K968" s="255"/>
      <c r="L968" s="254"/>
      <c r="M968" s="255"/>
      <c r="N968" s="255"/>
      <c r="O968" s="255"/>
      <c r="P968" s="255"/>
      <c r="Q968" s="256"/>
      <c r="R968" s="260"/>
    </row>
    <row r="969" spans="1:18" s="203" customFormat="1" x14ac:dyDescent="0.3">
      <c r="A969" s="258">
        <f>IF(F969="","", COUNTA($F$17:F969))</f>
        <v>716</v>
      </c>
      <c r="B969" s="106"/>
      <c r="C969" s="106"/>
      <c r="D969" s="40"/>
      <c r="E969" s="267" t="s">
        <v>684</v>
      </c>
      <c r="F969" s="262">
        <v>16</v>
      </c>
      <c r="G969" s="257">
        <v>0</v>
      </c>
      <c r="H969" s="265">
        <f t="shared" ref="H969:H980" si="452">F969+G969*F969</f>
        <v>16</v>
      </c>
      <c r="I969" s="264" t="s">
        <v>105</v>
      </c>
      <c r="J969" s="276" t="s">
        <v>90</v>
      </c>
      <c r="K969" s="276" t="s">
        <v>90</v>
      </c>
      <c r="L969" s="277">
        <v>0</v>
      </c>
      <c r="M969" s="252">
        <v>0</v>
      </c>
      <c r="N969" s="252">
        <v>0</v>
      </c>
      <c r="O969" s="252">
        <f t="shared" ref="O969:O980" si="453">H969*M969</f>
        <v>0</v>
      </c>
      <c r="P969" s="252">
        <f t="shared" ref="P969:P980" si="454">H969*N969</f>
        <v>0</v>
      </c>
      <c r="Q969" s="253">
        <f t="shared" ref="Q969:Q980" si="455">O969+P969</f>
        <v>0</v>
      </c>
      <c r="R969" s="259"/>
    </row>
    <row r="970" spans="1:18" s="203" customFormat="1" x14ac:dyDescent="0.3">
      <c r="A970" s="258">
        <f>IF(F970="","", COUNTA($F$17:F970))</f>
        <v>717</v>
      </c>
      <c r="B970" s="106"/>
      <c r="C970" s="106"/>
      <c r="D970" s="40"/>
      <c r="E970" s="267" t="s">
        <v>685</v>
      </c>
      <c r="F970" s="262">
        <v>8</v>
      </c>
      <c r="G970" s="257">
        <v>0</v>
      </c>
      <c r="H970" s="265">
        <f t="shared" si="452"/>
        <v>8</v>
      </c>
      <c r="I970" s="264" t="s">
        <v>105</v>
      </c>
      <c r="J970" s="276" t="s">
        <v>90</v>
      </c>
      <c r="K970" s="276" t="s">
        <v>90</v>
      </c>
      <c r="L970" s="277">
        <v>0</v>
      </c>
      <c r="M970" s="252">
        <v>0</v>
      </c>
      <c r="N970" s="252">
        <v>0</v>
      </c>
      <c r="O970" s="252">
        <f t="shared" si="453"/>
        <v>0</v>
      </c>
      <c r="P970" s="252">
        <f t="shared" si="454"/>
        <v>0</v>
      </c>
      <c r="Q970" s="253">
        <f t="shared" si="455"/>
        <v>0</v>
      </c>
      <c r="R970" s="259"/>
    </row>
    <row r="971" spans="1:18" s="203" customFormat="1" x14ac:dyDescent="0.3">
      <c r="A971" s="258">
        <f>IF(F971="","", COUNTA($F$17:F971))</f>
        <v>718</v>
      </c>
      <c r="B971" s="106"/>
      <c r="C971" s="106"/>
      <c r="D971" s="40"/>
      <c r="E971" s="267" t="s">
        <v>686</v>
      </c>
      <c r="F971" s="262">
        <v>7</v>
      </c>
      <c r="G971" s="257">
        <v>0</v>
      </c>
      <c r="H971" s="265">
        <f t="shared" si="452"/>
        <v>7</v>
      </c>
      <c r="I971" s="264" t="s">
        <v>105</v>
      </c>
      <c r="J971" s="276" t="s">
        <v>90</v>
      </c>
      <c r="K971" s="276" t="s">
        <v>90</v>
      </c>
      <c r="L971" s="277">
        <v>0</v>
      </c>
      <c r="M971" s="252">
        <v>0</v>
      </c>
      <c r="N971" s="252">
        <v>0</v>
      </c>
      <c r="O971" s="252">
        <f t="shared" si="453"/>
        <v>0</v>
      </c>
      <c r="P971" s="252">
        <f t="shared" si="454"/>
        <v>0</v>
      </c>
      <c r="Q971" s="253">
        <f t="shared" si="455"/>
        <v>0</v>
      </c>
      <c r="R971" s="259"/>
    </row>
    <row r="972" spans="1:18" s="203" customFormat="1" x14ac:dyDescent="0.3">
      <c r="A972" s="258">
        <f>IF(F972="","", COUNTA($F$17:F972))</f>
        <v>719</v>
      </c>
      <c r="B972" s="106"/>
      <c r="C972" s="106"/>
      <c r="D972" s="40"/>
      <c r="E972" s="267" t="s">
        <v>687</v>
      </c>
      <c r="F972" s="262">
        <v>5</v>
      </c>
      <c r="G972" s="257">
        <v>0</v>
      </c>
      <c r="H972" s="265">
        <f t="shared" si="452"/>
        <v>5</v>
      </c>
      <c r="I972" s="264" t="s">
        <v>105</v>
      </c>
      <c r="J972" s="276" t="s">
        <v>90</v>
      </c>
      <c r="K972" s="276" t="s">
        <v>90</v>
      </c>
      <c r="L972" s="277">
        <v>0</v>
      </c>
      <c r="M972" s="252">
        <v>0</v>
      </c>
      <c r="N972" s="252">
        <v>0</v>
      </c>
      <c r="O972" s="252">
        <f t="shared" si="453"/>
        <v>0</v>
      </c>
      <c r="P972" s="252">
        <f t="shared" si="454"/>
        <v>0</v>
      </c>
      <c r="Q972" s="253">
        <f t="shared" si="455"/>
        <v>0</v>
      </c>
      <c r="R972" s="259"/>
    </row>
    <row r="973" spans="1:18" s="203" customFormat="1" x14ac:dyDescent="0.3">
      <c r="A973" s="258">
        <f>IF(F973="","", COUNTA($F$17:F973))</f>
        <v>720</v>
      </c>
      <c r="B973" s="106"/>
      <c r="C973" s="106"/>
      <c r="D973" s="40"/>
      <c r="E973" s="267" t="s">
        <v>688</v>
      </c>
      <c r="F973" s="262">
        <v>9</v>
      </c>
      <c r="G973" s="257">
        <v>0</v>
      </c>
      <c r="H973" s="265">
        <f t="shared" si="452"/>
        <v>9</v>
      </c>
      <c r="I973" s="264" t="s">
        <v>105</v>
      </c>
      <c r="J973" s="276" t="s">
        <v>90</v>
      </c>
      <c r="K973" s="276" t="s">
        <v>90</v>
      </c>
      <c r="L973" s="277">
        <v>0</v>
      </c>
      <c r="M973" s="252">
        <v>0</v>
      </c>
      <c r="N973" s="252">
        <v>0</v>
      </c>
      <c r="O973" s="252">
        <f t="shared" si="453"/>
        <v>0</v>
      </c>
      <c r="P973" s="252">
        <f t="shared" si="454"/>
        <v>0</v>
      </c>
      <c r="Q973" s="253">
        <f t="shared" si="455"/>
        <v>0</v>
      </c>
      <c r="R973" s="259"/>
    </row>
    <row r="974" spans="1:18" s="203" customFormat="1" ht="31.2" x14ac:dyDescent="0.3">
      <c r="A974" s="258">
        <f>IF(F974="","", COUNTA($F$17:F974))</f>
        <v>721</v>
      </c>
      <c r="B974" s="106"/>
      <c r="C974" s="106"/>
      <c r="D974" s="40"/>
      <c r="E974" s="261" t="s">
        <v>689</v>
      </c>
      <c r="F974" s="262">
        <v>6</v>
      </c>
      <c r="G974" s="257">
        <v>0</v>
      </c>
      <c r="H974" s="265">
        <f t="shared" si="452"/>
        <v>6</v>
      </c>
      <c r="I974" s="264" t="s">
        <v>105</v>
      </c>
      <c r="J974" s="276" t="s">
        <v>90</v>
      </c>
      <c r="K974" s="276" t="s">
        <v>90</v>
      </c>
      <c r="L974" s="277">
        <v>0</v>
      </c>
      <c r="M974" s="252">
        <v>0</v>
      </c>
      <c r="N974" s="252">
        <v>0</v>
      </c>
      <c r="O974" s="252">
        <f t="shared" si="453"/>
        <v>0</v>
      </c>
      <c r="P974" s="252">
        <f t="shared" si="454"/>
        <v>0</v>
      </c>
      <c r="Q974" s="253">
        <f t="shared" si="455"/>
        <v>0</v>
      </c>
      <c r="R974" s="259"/>
    </row>
    <row r="975" spans="1:18" s="203" customFormat="1" x14ac:dyDescent="0.3">
      <c r="A975" s="258">
        <f>IF(F975="","", COUNTA($F$17:F975))</f>
        <v>722</v>
      </c>
      <c r="B975" s="106"/>
      <c r="C975" s="106"/>
      <c r="D975" s="40"/>
      <c r="E975" s="267" t="s">
        <v>690</v>
      </c>
      <c r="F975" s="262">
        <v>1</v>
      </c>
      <c r="G975" s="257">
        <v>0</v>
      </c>
      <c r="H975" s="265">
        <f t="shared" si="452"/>
        <v>1</v>
      </c>
      <c r="I975" s="264" t="s">
        <v>105</v>
      </c>
      <c r="J975" s="276" t="s">
        <v>90</v>
      </c>
      <c r="K975" s="276" t="s">
        <v>90</v>
      </c>
      <c r="L975" s="277">
        <v>0</v>
      </c>
      <c r="M975" s="252">
        <v>0</v>
      </c>
      <c r="N975" s="252">
        <v>0</v>
      </c>
      <c r="O975" s="252">
        <f t="shared" si="453"/>
        <v>0</v>
      </c>
      <c r="P975" s="252">
        <f t="shared" si="454"/>
        <v>0</v>
      </c>
      <c r="Q975" s="253">
        <f t="shared" si="455"/>
        <v>0</v>
      </c>
      <c r="R975" s="259"/>
    </row>
    <row r="976" spans="1:18" s="203" customFormat="1" x14ac:dyDescent="0.3">
      <c r="A976" s="258">
        <f>IF(F976="","", COUNTA($F$17:F976))</f>
        <v>723</v>
      </c>
      <c r="B976" s="106"/>
      <c r="C976" s="106"/>
      <c r="D976" s="40"/>
      <c r="E976" s="267" t="s">
        <v>691</v>
      </c>
      <c r="F976" s="262">
        <v>6</v>
      </c>
      <c r="G976" s="257">
        <v>0</v>
      </c>
      <c r="H976" s="265">
        <f t="shared" si="452"/>
        <v>6</v>
      </c>
      <c r="I976" s="264" t="s">
        <v>105</v>
      </c>
      <c r="J976" s="276" t="s">
        <v>90</v>
      </c>
      <c r="K976" s="276" t="s">
        <v>90</v>
      </c>
      <c r="L976" s="277">
        <v>0</v>
      </c>
      <c r="M976" s="252">
        <v>0</v>
      </c>
      <c r="N976" s="252">
        <v>0</v>
      </c>
      <c r="O976" s="252">
        <f t="shared" si="453"/>
        <v>0</v>
      </c>
      <c r="P976" s="252">
        <f t="shared" si="454"/>
        <v>0</v>
      </c>
      <c r="Q976" s="253">
        <f t="shared" si="455"/>
        <v>0</v>
      </c>
      <c r="R976" s="259"/>
    </row>
    <row r="977" spans="1:18" s="203" customFormat="1" x14ac:dyDescent="0.3">
      <c r="A977" s="258">
        <f>IF(F977="","", COUNTA($F$17:F977))</f>
        <v>724</v>
      </c>
      <c r="B977" s="106"/>
      <c r="C977" s="106"/>
      <c r="D977" s="40"/>
      <c r="E977" s="267" t="s">
        <v>692</v>
      </c>
      <c r="F977" s="262">
        <v>30</v>
      </c>
      <c r="G977" s="257">
        <v>0</v>
      </c>
      <c r="H977" s="265">
        <f t="shared" si="452"/>
        <v>30</v>
      </c>
      <c r="I977" s="264" t="s">
        <v>105</v>
      </c>
      <c r="J977" s="276" t="s">
        <v>90</v>
      </c>
      <c r="K977" s="276" t="s">
        <v>90</v>
      </c>
      <c r="L977" s="277">
        <v>0</v>
      </c>
      <c r="M977" s="252">
        <v>0</v>
      </c>
      <c r="N977" s="252">
        <v>0</v>
      </c>
      <c r="O977" s="252">
        <f t="shared" si="453"/>
        <v>0</v>
      </c>
      <c r="P977" s="252">
        <f t="shared" si="454"/>
        <v>0</v>
      </c>
      <c r="Q977" s="253">
        <f t="shared" si="455"/>
        <v>0</v>
      </c>
      <c r="R977" s="259"/>
    </row>
    <row r="978" spans="1:18" s="203" customFormat="1" x14ac:dyDescent="0.3">
      <c r="A978" s="258">
        <f>IF(F978="","", COUNTA($F$17:F978))</f>
        <v>725</v>
      </c>
      <c r="B978" s="106"/>
      <c r="C978" s="106"/>
      <c r="D978" s="40"/>
      <c r="E978" s="267" t="s">
        <v>692</v>
      </c>
      <c r="F978" s="262">
        <v>2</v>
      </c>
      <c r="G978" s="257">
        <v>0</v>
      </c>
      <c r="H978" s="265">
        <f t="shared" si="452"/>
        <v>2</v>
      </c>
      <c r="I978" s="264" t="s">
        <v>105</v>
      </c>
      <c r="J978" s="276" t="s">
        <v>90</v>
      </c>
      <c r="K978" s="276" t="s">
        <v>90</v>
      </c>
      <c r="L978" s="277">
        <v>0</v>
      </c>
      <c r="M978" s="252">
        <v>0</v>
      </c>
      <c r="N978" s="252">
        <v>0</v>
      </c>
      <c r="O978" s="252">
        <f t="shared" si="453"/>
        <v>0</v>
      </c>
      <c r="P978" s="252">
        <f t="shared" si="454"/>
        <v>0</v>
      </c>
      <c r="Q978" s="253">
        <f t="shared" si="455"/>
        <v>0</v>
      </c>
      <c r="R978" s="259"/>
    </row>
    <row r="979" spans="1:18" s="203" customFormat="1" x14ac:dyDescent="0.3">
      <c r="A979" s="258">
        <f>IF(F979="","", COUNTA($F$17:F979))</f>
        <v>726</v>
      </c>
      <c r="B979" s="106"/>
      <c r="C979" s="106"/>
      <c r="D979" s="40"/>
      <c r="E979" s="267" t="s">
        <v>693</v>
      </c>
      <c r="F979" s="262">
        <v>1</v>
      </c>
      <c r="G979" s="257">
        <v>0</v>
      </c>
      <c r="H979" s="265">
        <f t="shared" si="452"/>
        <v>1</v>
      </c>
      <c r="I979" s="264" t="s">
        <v>105</v>
      </c>
      <c r="J979" s="276" t="s">
        <v>90</v>
      </c>
      <c r="K979" s="276" t="s">
        <v>90</v>
      </c>
      <c r="L979" s="277">
        <v>0</v>
      </c>
      <c r="M979" s="252">
        <v>0</v>
      </c>
      <c r="N979" s="252">
        <v>0</v>
      </c>
      <c r="O979" s="252">
        <f t="shared" si="453"/>
        <v>0</v>
      </c>
      <c r="P979" s="252">
        <f t="shared" si="454"/>
        <v>0</v>
      </c>
      <c r="Q979" s="253">
        <f t="shared" si="455"/>
        <v>0</v>
      </c>
      <c r="R979" s="259"/>
    </row>
    <row r="980" spans="1:18" s="203" customFormat="1" x14ac:dyDescent="0.3">
      <c r="A980" s="258">
        <f>IF(F980="","", COUNTA($F$17:F980))</f>
        <v>727</v>
      </c>
      <c r="B980" s="106"/>
      <c r="C980" s="106"/>
      <c r="D980" s="40"/>
      <c r="E980" s="267" t="s">
        <v>694</v>
      </c>
      <c r="F980" s="262">
        <v>2</v>
      </c>
      <c r="G980" s="257">
        <v>0</v>
      </c>
      <c r="H980" s="265">
        <f t="shared" si="452"/>
        <v>2</v>
      </c>
      <c r="I980" s="264" t="s">
        <v>105</v>
      </c>
      <c r="J980" s="276" t="s">
        <v>90</v>
      </c>
      <c r="K980" s="276" t="s">
        <v>90</v>
      </c>
      <c r="L980" s="277">
        <v>0</v>
      </c>
      <c r="M980" s="252">
        <v>0</v>
      </c>
      <c r="N980" s="252">
        <v>0</v>
      </c>
      <c r="O980" s="252">
        <f t="shared" si="453"/>
        <v>0</v>
      </c>
      <c r="P980" s="252">
        <f t="shared" si="454"/>
        <v>0</v>
      </c>
      <c r="Q980" s="253">
        <f t="shared" si="455"/>
        <v>0</v>
      </c>
      <c r="R980" s="259"/>
    </row>
    <row r="981" spans="1:18" x14ac:dyDescent="0.3">
      <c r="A981" s="74" t="str">
        <f>IF(F981="","", COUNTA($F$17:F981))</f>
        <v/>
      </c>
      <c r="B981" s="27"/>
      <c r="C981" s="27"/>
      <c r="D981" s="40"/>
      <c r="E981" s="197"/>
      <c r="F981" s="198"/>
      <c r="G981" s="198"/>
      <c r="H981" s="199"/>
      <c r="I981" s="198"/>
      <c r="J981" s="10"/>
      <c r="K981" s="252"/>
      <c r="L981" s="10"/>
      <c r="M981" s="12"/>
      <c r="N981" s="12"/>
      <c r="O981" s="12"/>
      <c r="P981" s="12"/>
      <c r="Q981" s="13"/>
      <c r="R981" s="80"/>
    </row>
    <row r="982" spans="1:18" ht="17.399999999999999" x14ac:dyDescent="0.3">
      <c r="A982" s="74" t="str">
        <f>IF(F982="","", COUNTA($F$17:F982))</f>
        <v/>
      </c>
      <c r="B982" s="14"/>
      <c r="C982" s="14"/>
      <c r="D982" s="15"/>
      <c r="E982" s="329" t="s">
        <v>36</v>
      </c>
      <c r="F982" s="194"/>
      <c r="G982" s="194"/>
      <c r="H982" s="200"/>
      <c r="I982" s="194"/>
      <c r="J982" s="16"/>
      <c r="K982" s="329">
        <f>SUM(K865:K981)</f>
        <v>0</v>
      </c>
      <c r="L982" s="305"/>
      <c r="M982" s="306"/>
      <c r="N982" s="306"/>
      <c r="O982" s="330">
        <f>SUM(O864:O981)</f>
        <v>0</v>
      </c>
      <c r="P982" s="330">
        <f>SUM(P864:P981)</f>
        <v>0</v>
      </c>
      <c r="Q982" s="307"/>
      <c r="R982" s="330">
        <f>SUM(Q864:Q982)</f>
        <v>0</v>
      </c>
    </row>
    <row r="983" spans="1:18" x14ac:dyDescent="0.3">
      <c r="A983" s="74" t="str">
        <f>IF(F983="","", COUNTA($F$17:F983))</f>
        <v/>
      </c>
      <c r="B983" s="20"/>
      <c r="C983" s="20"/>
      <c r="D983" s="21"/>
      <c r="E983" s="174"/>
      <c r="F983" s="195"/>
      <c r="G983" s="195"/>
      <c r="H983" s="201"/>
      <c r="I983" s="195"/>
      <c r="J983" s="23"/>
      <c r="K983" s="255"/>
      <c r="L983" s="23"/>
      <c r="M983" s="25"/>
      <c r="N983" s="25"/>
      <c r="O983" s="25"/>
      <c r="P983" s="25"/>
      <c r="Q983" s="26"/>
      <c r="R983" s="79"/>
    </row>
    <row r="984" spans="1:18" ht="17.399999999999999" x14ac:dyDescent="0.3">
      <c r="A984" s="2" t="str">
        <f>IF(F984="","", COUNTA($F$17:F984))</f>
        <v/>
      </c>
      <c r="B984" s="2"/>
      <c r="C984" s="2"/>
      <c r="D984" s="3">
        <v>260000</v>
      </c>
      <c r="E984" s="192" t="s">
        <v>37</v>
      </c>
      <c r="F984" s="192"/>
      <c r="G984" s="192"/>
      <c r="H984" s="192"/>
      <c r="I984" s="193"/>
      <c r="J984" s="5"/>
      <c r="K984" s="251"/>
      <c r="L984" s="5"/>
      <c r="M984" s="5"/>
      <c r="N984" s="5"/>
      <c r="O984" s="5"/>
      <c r="P984" s="5"/>
      <c r="Q984" s="6"/>
      <c r="R984" s="73"/>
    </row>
    <row r="985" spans="1:18" x14ac:dyDescent="0.3">
      <c r="A985" s="74" t="str">
        <f>IF(F985="","", COUNTA($F$17:F985))</f>
        <v/>
      </c>
      <c r="B985" s="29"/>
      <c r="C985" s="29"/>
      <c r="D985" s="34"/>
      <c r="E985" s="268" t="s">
        <v>765</v>
      </c>
      <c r="F985" s="254"/>
      <c r="G985" s="254"/>
      <c r="H985" s="266"/>
      <c r="I985" s="254"/>
      <c r="J985" s="254"/>
      <c r="K985" s="255"/>
      <c r="L985" s="254"/>
      <c r="M985" s="255"/>
      <c r="N985" s="255"/>
      <c r="O985" s="255"/>
      <c r="P985" s="255"/>
      <c r="Q985" s="256"/>
      <c r="R985" s="260"/>
    </row>
    <row r="986" spans="1:18" x14ac:dyDescent="0.3">
      <c r="A986" s="258">
        <f>IF(F986="","", COUNTA($F$17:F986))</f>
        <v>728</v>
      </c>
      <c r="B986" s="29"/>
      <c r="C986" s="29"/>
      <c r="D986" s="34"/>
      <c r="E986" s="221" t="s">
        <v>766</v>
      </c>
      <c r="F986" s="222">
        <v>325</v>
      </c>
      <c r="G986" s="220">
        <v>0</v>
      </c>
      <c r="H986" s="265">
        <f t="shared" ref="H986:H1003" si="456">F986+G986*F986</f>
        <v>325</v>
      </c>
      <c r="I986" s="264" t="s">
        <v>105</v>
      </c>
      <c r="J986" s="276" t="s">
        <v>90</v>
      </c>
      <c r="K986" s="276" t="s">
        <v>90</v>
      </c>
      <c r="L986" s="277">
        <v>0</v>
      </c>
      <c r="M986" s="252">
        <v>0</v>
      </c>
      <c r="N986" s="252">
        <v>0</v>
      </c>
      <c r="O986" s="252">
        <f t="shared" ref="O986:O1003" si="457">H986*M986</f>
        <v>0</v>
      </c>
      <c r="P986" s="252">
        <f t="shared" ref="P986:P1003" si="458">H986*N986</f>
        <v>0</v>
      </c>
      <c r="Q986" s="253">
        <f t="shared" ref="Q986:Q1003" si="459">O986+P986</f>
        <v>0</v>
      </c>
      <c r="R986" s="259"/>
    </row>
    <row r="987" spans="1:18" ht="31.2" x14ac:dyDescent="0.3">
      <c r="A987" s="258">
        <f>IF(F987="","", COUNTA($F$17:F987))</f>
        <v>729</v>
      </c>
      <c r="B987" s="29"/>
      <c r="C987" s="29"/>
      <c r="D987" s="34"/>
      <c r="E987" s="223" t="s">
        <v>767</v>
      </c>
      <c r="F987" s="222">
        <v>4</v>
      </c>
      <c r="G987" s="220">
        <v>0</v>
      </c>
      <c r="H987" s="265">
        <f t="shared" si="456"/>
        <v>4</v>
      </c>
      <c r="I987" s="264" t="s">
        <v>105</v>
      </c>
      <c r="J987" s="276" t="s">
        <v>90</v>
      </c>
      <c r="K987" s="276" t="s">
        <v>90</v>
      </c>
      <c r="L987" s="277">
        <v>0</v>
      </c>
      <c r="M987" s="252">
        <v>0</v>
      </c>
      <c r="N987" s="252">
        <v>0</v>
      </c>
      <c r="O987" s="252">
        <f t="shared" si="457"/>
        <v>0</v>
      </c>
      <c r="P987" s="252">
        <f t="shared" si="458"/>
        <v>0</v>
      </c>
      <c r="Q987" s="253">
        <f t="shared" si="459"/>
        <v>0</v>
      </c>
      <c r="R987" s="259"/>
    </row>
    <row r="988" spans="1:18" s="210" customFormat="1" x14ac:dyDescent="0.3">
      <c r="A988" s="258">
        <f>IF(F988="","", COUNTA($F$17:F988))</f>
        <v>730</v>
      </c>
      <c r="B988" s="213"/>
      <c r="C988" s="213"/>
      <c r="D988" s="214"/>
      <c r="E988" s="221" t="s">
        <v>768</v>
      </c>
      <c r="F988" s="222">
        <v>89</v>
      </c>
      <c r="G988" s="220">
        <v>0</v>
      </c>
      <c r="H988" s="265">
        <f t="shared" si="456"/>
        <v>89</v>
      </c>
      <c r="I988" s="264" t="s">
        <v>105</v>
      </c>
      <c r="J988" s="276" t="s">
        <v>90</v>
      </c>
      <c r="K988" s="276" t="s">
        <v>90</v>
      </c>
      <c r="L988" s="277">
        <v>0</v>
      </c>
      <c r="M988" s="252">
        <v>0</v>
      </c>
      <c r="N988" s="252">
        <v>0</v>
      </c>
      <c r="O988" s="252">
        <f t="shared" si="457"/>
        <v>0</v>
      </c>
      <c r="P988" s="252">
        <f t="shared" si="458"/>
        <v>0</v>
      </c>
      <c r="Q988" s="253">
        <f t="shared" si="459"/>
        <v>0</v>
      </c>
      <c r="R988" s="259"/>
    </row>
    <row r="989" spans="1:18" s="210" customFormat="1" x14ac:dyDescent="0.3">
      <c r="A989" s="258">
        <f>IF(F989="","", COUNTA($F$17:F989))</f>
        <v>731</v>
      </c>
      <c r="B989" s="213"/>
      <c r="C989" s="213"/>
      <c r="D989" s="214"/>
      <c r="E989" s="221" t="s">
        <v>769</v>
      </c>
      <c r="F989" s="222">
        <v>50</v>
      </c>
      <c r="G989" s="220">
        <v>0</v>
      </c>
      <c r="H989" s="265">
        <f t="shared" si="456"/>
        <v>50</v>
      </c>
      <c r="I989" s="264" t="s">
        <v>105</v>
      </c>
      <c r="J989" s="276" t="s">
        <v>90</v>
      </c>
      <c r="K989" s="276" t="s">
        <v>90</v>
      </c>
      <c r="L989" s="277">
        <v>0</v>
      </c>
      <c r="M989" s="252">
        <v>0</v>
      </c>
      <c r="N989" s="252">
        <v>0</v>
      </c>
      <c r="O989" s="252">
        <f t="shared" si="457"/>
        <v>0</v>
      </c>
      <c r="P989" s="252">
        <f t="shared" si="458"/>
        <v>0</v>
      </c>
      <c r="Q989" s="253">
        <f t="shared" si="459"/>
        <v>0</v>
      </c>
      <c r="R989" s="259"/>
    </row>
    <row r="990" spans="1:18" s="210" customFormat="1" ht="31.2" x14ac:dyDescent="0.3">
      <c r="A990" s="258">
        <f>IF(F990="","", COUNTA($F$17:F990))</f>
        <v>732</v>
      </c>
      <c r="B990" s="213"/>
      <c r="C990" s="213"/>
      <c r="D990" s="214"/>
      <c r="E990" s="223" t="s">
        <v>770</v>
      </c>
      <c r="F990" s="222">
        <v>78</v>
      </c>
      <c r="G990" s="220">
        <v>0</v>
      </c>
      <c r="H990" s="265">
        <f t="shared" si="456"/>
        <v>78</v>
      </c>
      <c r="I990" s="264" t="s">
        <v>105</v>
      </c>
      <c r="J990" s="276" t="s">
        <v>90</v>
      </c>
      <c r="K990" s="276" t="s">
        <v>90</v>
      </c>
      <c r="L990" s="277">
        <v>0</v>
      </c>
      <c r="M990" s="252">
        <v>0</v>
      </c>
      <c r="N990" s="252">
        <v>0</v>
      </c>
      <c r="O990" s="252">
        <f t="shared" si="457"/>
        <v>0</v>
      </c>
      <c r="P990" s="252">
        <f t="shared" si="458"/>
        <v>0</v>
      </c>
      <c r="Q990" s="253">
        <f t="shared" si="459"/>
        <v>0</v>
      </c>
      <c r="R990" s="259"/>
    </row>
    <row r="991" spans="1:18" s="210" customFormat="1" x14ac:dyDescent="0.3">
      <c r="A991" s="258">
        <f>IF(F991="","", COUNTA($F$17:F991))</f>
        <v>733</v>
      </c>
      <c r="B991" s="213"/>
      <c r="C991" s="213"/>
      <c r="D991" s="214"/>
      <c r="E991" s="221" t="s">
        <v>771</v>
      </c>
      <c r="F991" s="222">
        <v>2</v>
      </c>
      <c r="G991" s="220">
        <v>0</v>
      </c>
      <c r="H991" s="265">
        <f t="shared" si="456"/>
        <v>2</v>
      </c>
      <c r="I991" s="264" t="s">
        <v>105</v>
      </c>
      <c r="J991" s="276" t="s">
        <v>90</v>
      </c>
      <c r="K991" s="276" t="s">
        <v>90</v>
      </c>
      <c r="L991" s="277">
        <v>0</v>
      </c>
      <c r="M991" s="252">
        <v>0</v>
      </c>
      <c r="N991" s="252">
        <v>0</v>
      </c>
      <c r="O991" s="252">
        <f t="shared" si="457"/>
        <v>0</v>
      </c>
      <c r="P991" s="252">
        <f t="shared" si="458"/>
        <v>0</v>
      </c>
      <c r="Q991" s="253">
        <f t="shared" si="459"/>
        <v>0</v>
      </c>
      <c r="R991" s="259"/>
    </row>
    <row r="992" spans="1:18" s="210" customFormat="1" ht="31.2" x14ac:dyDescent="0.3">
      <c r="A992" s="258">
        <f>IF(F992="","", COUNTA($F$17:F992))</f>
        <v>734</v>
      </c>
      <c r="B992" s="213"/>
      <c r="C992" s="213"/>
      <c r="D992" s="214"/>
      <c r="E992" s="223" t="s">
        <v>772</v>
      </c>
      <c r="F992" s="222">
        <v>34</v>
      </c>
      <c r="G992" s="220">
        <v>0</v>
      </c>
      <c r="H992" s="265">
        <f t="shared" si="456"/>
        <v>34</v>
      </c>
      <c r="I992" s="264" t="s">
        <v>105</v>
      </c>
      <c r="J992" s="276" t="s">
        <v>90</v>
      </c>
      <c r="K992" s="276" t="s">
        <v>90</v>
      </c>
      <c r="L992" s="277">
        <v>0</v>
      </c>
      <c r="M992" s="252">
        <v>0</v>
      </c>
      <c r="N992" s="252">
        <v>0</v>
      </c>
      <c r="O992" s="252">
        <f t="shared" si="457"/>
        <v>0</v>
      </c>
      <c r="P992" s="252">
        <f t="shared" si="458"/>
        <v>0</v>
      </c>
      <c r="Q992" s="253">
        <f t="shared" si="459"/>
        <v>0</v>
      </c>
      <c r="R992" s="259"/>
    </row>
    <row r="993" spans="1:18" s="210" customFormat="1" x14ac:dyDescent="0.3">
      <c r="A993" s="258">
        <f>IF(F993="","", COUNTA($F$17:F993))</f>
        <v>735</v>
      </c>
      <c r="B993" s="213"/>
      <c r="C993" s="213"/>
      <c r="D993" s="214"/>
      <c r="E993" s="221" t="s">
        <v>773</v>
      </c>
      <c r="F993" s="222">
        <v>332</v>
      </c>
      <c r="G993" s="220">
        <v>0</v>
      </c>
      <c r="H993" s="265">
        <f t="shared" si="456"/>
        <v>332</v>
      </c>
      <c r="I993" s="264" t="s">
        <v>105</v>
      </c>
      <c r="J993" s="276" t="s">
        <v>90</v>
      </c>
      <c r="K993" s="276" t="s">
        <v>90</v>
      </c>
      <c r="L993" s="277">
        <v>0</v>
      </c>
      <c r="M993" s="252">
        <v>0</v>
      </c>
      <c r="N993" s="252">
        <v>0</v>
      </c>
      <c r="O993" s="252">
        <f t="shared" si="457"/>
        <v>0</v>
      </c>
      <c r="P993" s="252">
        <f t="shared" si="458"/>
        <v>0</v>
      </c>
      <c r="Q993" s="253">
        <f t="shared" si="459"/>
        <v>0</v>
      </c>
      <c r="R993" s="259"/>
    </row>
    <row r="994" spans="1:18" s="210" customFormat="1" x14ac:dyDescent="0.3">
      <c r="A994" s="258">
        <f>IF(F994="","", COUNTA($F$17:F994))</f>
        <v>736</v>
      </c>
      <c r="B994" s="213"/>
      <c r="C994" s="213"/>
      <c r="D994" s="214"/>
      <c r="E994" s="221" t="s">
        <v>774</v>
      </c>
      <c r="F994" s="222">
        <v>152</v>
      </c>
      <c r="G994" s="220">
        <v>0</v>
      </c>
      <c r="H994" s="265">
        <f t="shared" si="456"/>
        <v>152</v>
      </c>
      <c r="I994" s="264" t="s">
        <v>105</v>
      </c>
      <c r="J994" s="276" t="s">
        <v>90</v>
      </c>
      <c r="K994" s="276" t="s">
        <v>90</v>
      </c>
      <c r="L994" s="277">
        <v>0</v>
      </c>
      <c r="M994" s="252">
        <v>0</v>
      </c>
      <c r="N994" s="252">
        <v>0</v>
      </c>
      <c r="O994" s="252">
        <f t="shared" si="457"/>
        <v>0</v>
      </c>
      <c r="P994" s="252">
        <f t="shared" si="458"/>
        <v>0</v>
      </c>
      <c r="Q994" s="253">
        <f t="shared" si="459"/>
        <v>0</v>
      </c>
      <c r="R994" s="259"/>
    </row>
    <row r="995" spans="1:18" s="210" customFormat="1" x14ac:dyDescent="0.3">
      <c r="A995" s="258">
        <f>IF(F995="","", COUNTA($F$17:F995))</f>
        <v>737</v>
      </c>
      <c r="B995" s="213"/>
      <c r="C995" s="213"/>
      <c r="D995" s="214"/>
      <c r="E995" s="221" t="s">
        <v>775</v>
      </c>
      <c r="F995" s="222">
        <v>14</v>
      </c>
      <c r="G995" s="220">
        <v>0</v>
      </c>
      <c r="H995" s="265">
        <f t="shared" si="456"/>
        <v>14</v>
      </c>
      <c r="I995" s="264" t="s">
        <v>105</v>
      </c>
      <c r="J995" s="276" t="s">
        <v>90</v>
      </c>
      <c r="K995" s="276" t="s">
        <v>90</v>
      </c>
      <c r="L995" s="277">
        <v>0</v>
      </c>
      <c r="M995" s="252">
        <v>0</v>
      </c>
      <c r="N995" s="252">
        <v>0</v>
      </c>
      <c r="O995" s="252">
        <f t="shared" si="457"/>
        <v>0</v>
      </c>
      <c r="P995" s="252">
        <f t="shared" si="458"/>
        <v>0</v>
      </c>
      <c r="Q995" s="253">
        <f t="shared" si="459"/>
        <v>0</v>
      </c>
      <c r="R995" s="259"/>
    </row>
    <row r="996" spans="1:18" s="210" customFormat="1" x14ac:dyDescent="0.3">
      <c r="A996" s="258">
        <f>IF(F996="","", COUNTA($F$17:F996))</f>
        <v>738</v>
      </c>
      <c r="B996" s="213"/>
      <c r="C996" s="213"/>
      <c r="D996" s="214"/>
      <c r="E996" s="221" t="s">
        <v>776</v>
      </c>
      <c r="F996" s="222">
        <v>20</v>
      </c>
      <c r="G996" s="220">
        <v>0</v>
      </c>
      <c r="H996" s="265">
        <f t="shared" si="456"/>
        <v>20</v>
      </c>
      <c r="I996" s="264" t="s">
        <v>105</v>
      </c>
      <c r="J996" s="276" t="s">
        <v>90</v>
      </c>
      <c r="K996" s="276" t="s">
        <v>90</v>
      </c>
      <c r="L996" s="277">
        <v>0</v>
      </c>
      <c r="M996" s="252">
        <v>0</v>
      </c>
      <c r="N996" s="252">
        <v>0</v>
      </c>
      <c r="O996" s="252">
        <f t="shared" si="457"/>
        <v>0</v>
      </c>
      <c r="P996" s="252">
        <f t="shared" si="458"/>
        <v>0</v>
      </c>
      <c r="Q996" s="253">
        <f t="shared" si="459"/>
        <v>0</v>
      </c>
      <c r="R996" s="259"/>
    </row>
    <row r="997" spans="1:18" s="210" customFormat="1" x14ac:dyDescent="0.3">
      <c r="A997" s="258">
        <f>IF(F997="","", COUNTA($F$17:F997))</f>
        <v>739</v>
      </c>
      <c r="B997" s="213"/>
      <c r="C997" s="213"/>
      <c r="D997" s="214"/>
      <c r="E997" s="221" t="s">
        <v>777</v>
      </c>
      <c r="F997" s="222">
        <v>83</v>
      </c>
      <c r="G997" s="220">
        <v>0</v>
      </c>
      <c r="H997" s="265">
        <f t="shared" si="456"/>
        <v>83</v>
      </c>
      <c r="I997" s="264" t="s">
        <v>105</v>
      </c>
      <c r="J997" s="276" t="s">
        <v>90</v>
      </c>
      <c r="K997" s="276" t="s">
        <v>90</v>
      </c>
      <c r="L997" s="277">
        <v>0</v>
      </c>
      <c r="M997" s="252">
        <v>0</v>
      </c>
      <c r="N997" s="252">
        <v>0</v>
      </c>
      <c r="O997" s="252">
        <f t="shared" si="457"/>
        <v>0</v>
      </c>
      <c r="P997" s="252">
        <f t="shared" si="458"/>
        <v>0</v>
      </c>
      <c r="Q997" s="253">
        <f t="shared" si="459"/>
        <v>0</v>
      </c>
      <c r="R997" s="259"/>
    </row>
    <row r="998" spans="1:18" s="210" customFormat="1" x14ac:dyDescent="0.3">
      <c r="A998" s="258">
        <f>IF(F998="","", COUNTA($F$17:F998))</f>
        <v>740</v>
      </c>
      <c r="B998" s="213"/>
      <c r="C998" s="213"/>
      <c r="D998" s="214"/>
      <c r="E998" s="221" t="s">
        <v>778</v>
      </c>
      <c r="F998" s="222">
        <v>27</v>
      </c>
      <c r="G998" s="220">
        <v>0</v>
      </c>
      <c r="H998" s="265">
        <f t="shared" si="456"/>
        <v>27</v>
      </c>
      <c r="I998" s="264" t="s">
        <v>105</v>
      </c>
      <c r="J998" s="276" t="s">
        <v>90</v>
      </c>
      <c r="K998" s="276" t="s">
        <v>90</v>
      </c>
      <c r="L998" s="277">
        <v>0</v>
      </c>
      <c r="M998" s="252">
        <v>0</v>
      </c>
      <c r="N998" s="252">
        <v>0</v>
      </c>
      <c r="O998" s="252">
        <f t="shared" si="457"/>
        <v>0</v>
      </c>
      <c r="P998" s="252">
        <f t="shared" si="458"/>
        <v>0</v>
      </c>
      <c r="Q998" s="253">
        <f t="shared" si="459"/>
        <v>0</v>
      </c>
      <c r="R998" s="259"/>
    </row>
    <row r="999" spans="1:18" s="210" customFormat="1" x14ac:dyDescent="0.3">
      <c r="A999" s="258">
        <f>IF(F999="","", COUNTA($F$17:F999))</f>
        <v>741</v>
      </c>
      <c r="B999" s="213"/>
      <c r="C999" s="213"/>
      <c r="D999" s="214"/>
      <c r="E999" s="221" t="s">
        <v>779</v>
      </c>
      <c r="F999" s="222">
        <v>19</v>
      </c>
      <c r="G999" s="220">
        <v>0</v>
      </c>
      <c r="H999" s="265">
        <f t="shared" si="456"/>
        <v>19</v>
      </c>
      <c r="I999" s="264" t="s">
        <v>105</v>
      </c>
      <c r="J999" s="276" t="s">
        <v>90</v>
      </c>
      <c r="K999" s="276" t="s">
        <v>90</v>
      </c>
      <c r="L999" s="277">
        <v>0</v>
      </c>
      <c r="M999" s="252">
        <v>0</v>
      </c>
      <c r="N999" s="252">
        <v>0</v>
      </c>
      <c r="O999" s="252">
        <f t="shared" si="457"/>
        <v>0</v>
      </c>
      <c r="P999" s="252">
        <f t="shared" si="458"/>
        <v>0</v>
      </c>
      <c r="Q999" s="253">
        <f t="shared" si="459"/>
        <v>0</v>
      </c>
      <c r="R999" s="259"/>
    </row>
    <row r="1000" spans="1:18" s="210" customFormat="1" x14ac:dyDescent="0.3">
      <c r="A1000" s="258">
        <f>IF(F1000="","", COUNTA($F$17:F1000))</f>
        <v>742</v>
      </c>
      <c r="B1000" s="213"/>
      <c r="C1000" s="213"/>
      <c r="D1000" s="214"/>
      <c r="E1000" s="221" t="s">
        <v>780</v>
      </c>
      <c r="F1000" s="222">
        <v>7</v>
      </c>
      <c r="G1000" s="220">
        <v>0</v>
      </c>
      <c r="H1000" s="265">
        <f t="shared" si="456"/>
        <v>7</v>
      </c>
      <c r="I1000" s="264" t="s">
        <v>105</v>
      </c>
      <c r="J1000" s="276" t="s">
        <v>90</v>
      </c>
      <c r="K1000" s="276" t="s">
        <v>90</v>
      </c>
      <c r="L1000" s="277">
        <v>0</v>
      </c>
      <c r="M1000" s="252">
        <v>0</v>
      </c>
      <c r="N1000" s="252">
        <v>0</v>
      </c>
      <c r="O1000" s="252">
        <f t="shared" si="457"/>
        <v>0</v>
      </c>
      <c r="P1000" s="252">
        <f t="shared" si="458"/>
        <v>0</v>
      </c>
      <c r="Q1000" s="253">
        <f t="shared" si="459"/>
        <v>0</v>
      </c>
      <c r="R1000" s="259"/>
    </row>
    <row r="1001" spans="1:18" s="210" customFormat="1" ht="31.2" x14ac:dyDescent="0.3">
      <c r="A1001" s="258">
        <f>IF(F1001="","", COUNTA($F$17:F1001))</f>
        <v>743</v>
      </c>
      <c r="B1001" s="213"/>
      <c r="C1001" s="213"/>
      <c r="D1001" s="214"/>
      <c r="E1001" s="223" t="s">
        <v>781</v>
      </c>
      <c r="F1001" s="222">
        <v>101</v>
      </c>
      <c r="G1001" s="220">
        <v>0</v>
      </c>
      <c r="H1001" s="265">
        <f t="shared" si="456"/>
        <v>101</v>
      </c>
      <c r="I1001" s="264" t="s">
        <v>105</v>
      </c>
      <c r="J1001" s="276" t="s">
        <v>90</v>
      </c>
      <c r="K1001" s="276" t="s">
        <v>90</v>
      </c>
      <c r="L1001" s="277">
        <v>0</v>
      </c>
      <c r="M1001" s="252">
        <v>0</v>
      </c>
      <c r="N1001" s="252">
        <v>0</v>
      </c>
      <c r="O1001" s="252">
        <f t="shared" si="457"/>
        <v>0</v>
      </c>
      <c r="P1001" s="252">
        <f t="shared" si="458"/>
        <v>0</v>
      </c>
      <c r="Q1001" s="253">
        <f t="shared" si="459"/>
        <v>0</v>
      </c>
      <c r="R1001" s="259"/>
    </row>
    <row r="1002" spans="1:18" s="210" customFormat="1" x14ac:dyDescent="0.3">
      <c r="A1002" s="258">
        <f>IF(F1002="","", COUNTA($F$17:F1002))</f>
        <v>744</v>
      </c>
      <c r="B1002" s="213"/>
      <c r="C1002" s="213"/>
      <c r="D1002" s="214"/>
      <c r="E1002" s="221" t="s">
        <v>782</v>
      </c>
      <c r="F1002" s="222">
        <v>82</v>
      </c>
      <c r="G1002" s="220">
        <v>0</v>
      </c>
      <c r="H1002" s="265">
        <f t="shared" si="456"/>
        <v>82</v>
      </c>
      <c r="I1002" s="264" t="s">
        <v>105</v>
      </c>
      <c r="J1002" s="276" t="s">
        <v>90</v>
      </c>
      <c r="K1002" s="276" t="s">
        <v>90</v>
      </c>
      <c r="L1002" s="277">
        <v>0</v>
      </c>
      <c r="M1002" s="252">
        <v>0</v>
      </c>
      <c r="N1002" s="252">
        <v>0</v>
      </c>
      <c r="O1002" s="252">
        <f t="shared" si="457"/>
        <v>0</v>
      </c>
      <c r="P1002" s="252">
        <f t="shared" si="458"/>
        <v>0</v>
      </c>
      <c r="Q1002" s="253">
        <f t="shared" si="459"/>
        <v>0</v>
      </c>
      <c r="R1002" s="259"/>
    </row>
    <row r="1003" spans="1:18" s="210" customFormat="1" x14ac:dyDescent="0.3">
      <c r="A1003" s="258">
        <f>IF(F1003="","", COUNTA($F$17:F1003))</f>
        <v>745</v>
      </c>
      <c r="B1003" s="213"/>
      <c r="C1003" s="213"/>
      <c r="D1003" s="214"/>
      <c r="E1003" s="221" t="s">
        <v>783</v>
      </c>
      <c r="F1003" s="222">
        <v>3</v>
      </c>
      <c r="G1003" s="220">
        <v>0</v>
      </c>
      <c r="H1003" s="265">
        <f t="shared" si="456"/>
        <v>3</v>
      </c>
      <c r="I1003" s="264" t="s">
        <v>105</v>
      </c>
      <c r="J1003" s="276" t="s">
        <v>90</v>
      </c>
      <c r="K1003" s="276" t="s">
        <v>90</v>
      </c>
      <c r="L1003" s="277">
        <v>0</v>
      </c>
      <c r="M1003" s="252">
        <v>0</v>
      </c>
      <c r="N1003" s="252">
        <v>0</v>
      </c>
      <c r="O1003" s="252">
        <f t="shared" si="457"/>
        <v>0</v>
      </c>
      <c r="P1003" s="252">
        <f t="shared" si="458"/>
        <v>0</v>
      </c>
      <c r="Q1003" s="253">
        <f t="shared" si="459"/>
        <v>0</v>
      </c>
      <c r="R1003" s="259"/>
    </row>
    <row r="1004" spans="1:18" s="210" customFormat="1" x14ac:dyDescent="0.3">
      <c r="A1004" s="217"/>
      <c r="B1004" s="213"/>
      <c r="C1004" s="213"/>
      <c r="D1004" s="214"/>
      <c r="E1004" s="268" t="s">
        <v>784</v>
      </c>
      <c r="F1004" s="254"/>
      <c r="G1004" s="254"/>
      <c r="H1004" s="266"/>
      <c r="I1004" s="254"/>
      <c r="J1004" s="254"/>
      <c r="K1004" s="255"/>
      <c r="L1004" s="254"/>
      <c r="M1004" s="255"/>
      <c r="N1004" s="255"/>
      <c r="O1004" s="255"/>
      <c r="P1004" s="255"/>
      <c r="Q1004" s="256"/>
      <c r="R1004" s="260"/>
    </row>
    <row r="1005" spans="1:18" s="210" customFormat="1" x14ac:dyDescent="0.3">
      <c r="A1005" s="258">
        <f>IF(F1005="","", COUNTA($F$17:F1005))</f>
        <v>746</v>
      </c>
      <c r="B1005" s="213"/>
      <c r="C1005" s="213"/>
      <c r="D1005" s="214"/>
      <c r="E1005" s="221" t="s">
        <v>785</v>
      </c>
      <c r="F1005" s="222">
        <v>17</v>
      </c>
      <c r="G1005" s="220">
        <v>0</v>
      </c>
      <c r="H1005" s="265">
        <f t="shared" ref="H1005:H1008" si="460">F1005+G1005*F1005</f>
        <v>17</v>
      </c>
      <c r="I1005" s="264" t="s">
        <v>105</v>
      </c>
      <c r="J1005" s="276" t="s">
        <v>90</v>
      </c>
      <c r="K1005" s="276" t="s">
        <v>90</v>
      </c>
      <c r="L1005" s="277">
        <v>0</v>
      </c>
      <c r="M1005" s="252">
        <v>0</v>
      </c>
      <c r="N1005" s="252">
        <v>0</v>
      </c>
      <c r="O1005" s="252">
        <f t="shared" ref="O1005:O1008" si="461">H1005*M1005</f>
        <v>0</v>
      </c>
      <c r="P1005" s="252">
        <f t="shared" ref="P1005:P1008" si="462">H1005*N1005</f>
        <v>0</v>
      </c>
      <c r="Q1005" s="253">
        <f t="shared" ref="Q1005:Q1008" si="463">O1005+P1005</f>
        <v>0</v>
      </c>
      <c r="R1005" s="259"/>
    </row>
    <row r="1006" spans="1:18" s="210" customFormat="1" x14ac:dyDescent="0.3">
      <c r="A1006" s="258">
        <f>IF(F1006="","", COUNTA($F$17:F1006))</f>
        <v>747</v>
      </c>
      <c r="B1006" s="213"/>
      <c r="C1006" s="213"/>
      <c r="D1006" s="214"/>
      <c r="E1006" s="221" t="s">
        <v>786</v>
      </c>
      <c r="F1006" s="222">
        <v>12</v>
      </c>
      <c r="G1006" s="220">
        <v>0</v>
      </c>
      <c r="H1006" s="265">
        <f t="shared" si="460"/>
        <v>12</v>
      </c>
      <c r="I1006" s="264" t="s">
        <v>105</v>
      </c>
      <c r="J1006" s="276" t="s">
        <v>90</v>
      </c>
      <c r="K1006" s="276" t="s">
        <v>90</v>
      </c>
      <c r="L1006" s="277">
        <v>0</v>
      </c>
      <c r="M1006" s="252">
        <v>0</v>
      </c>
      <c r="N1006" s="252">
        <v>0</v>
      </c>
      <c r="O1006" s="252">
        <f t="shared" si="461"/>
        <v>0</v>
      </c>
      <c r="P1006" s="252">
        <f t="shared" si="462"/>
        <v>0</v>
      </c>
      <c r="Q1006" s="253">
        <f t="shared" si="463"/>
        <v>0</v>
      </c>
      <c r="R1006" s="259"/>
    </row>
    <row r="1007" spans="1:18" s="210" customFormat="1" x14ac:dyDescent="0.3">
      <c r="A1007" s="258">
        <f>IF(F1007="","", COUNTA($F$17:F1007))</f>
        <v>748</v>
      </c>
      <c r="B1007" s="213"/>
      <c r="C1007" s="213"/>
      <c r="D1007" s="214"/>
      <c r="E1007" s="221" t="s">
        <v>787</v>
      </c>
      <c r="F1007" s="222">
        <v>2</v>
      </c>
      <c r="G1007" s="220">
        <v>0</v>
      </c>
      <c r="H1007" s="265">
        <f t="shared" si="460"/>
        <v>2</v>
      </c>
      <c r="I1007" s="264" t="s">
        <v>105</v>
      </c>
      <c r="J1007" s="276" t="s">
        <v>90</v>
      </c>
      <c r="K1007" s="276" t="s">
        <v>90</v>
      </c>
      <c r="L1007" s="277">
        <v>0</v>
      </c>
      <c r="M1007" s="252">
        <v>0</v>
      </c>
      <c r="N1007" s="252">
        <v>0</v>
      </c>
      <c r="O1007" s="252">
        <f t="shared" si="461"/>
        <v>0</v>
      </c>
      <c r="P1007" s="252">
        <f t="shared" si="462"/>
        <v>0</v>
      </c>
      <c r="Q1007" s="253">
        <f t="shared" si="463"/>
        <v>0</v>
      </c>
      <c r="R1007" s="259"/>
    </row>
    <row r="1008" spans="1:18" s="210" customFormat="1" x14ac:dyDescent="0.3">
      <c r="A1008" s="258">
        <f>IF(F1008="","", COUNTA($F$17:F1008))</f>
        <v>749</v>
      </c>
      <c r="B1008" s="213"/>
      <c r="C1008" s="213"/>
      <c r="D1008" s="214"/>
      <c r="E1008" s="221" t="s">
        <v>788</v>
      </c>
      <c r="F1008" s="222">
        <v>2</v>
      </c>
      <c r="G1008" s="220">
        <v>0</v>
      </c>
      <c r="H1008" s="265">
        <f t="shared" si="460"/>
        <v>2</v>
      </c>
      <c r="I1008" s="264" t="s">
        <v>105</v>
      </c>
      <c r="J1008" s="276" t="s">
        <v>90</v>
      </c>
      <c r="K1008" s="276" t="s">
        <v>90</v>
      </c>
      <c r="L1008" s="277">
        <v>0</v>
      </c>
      <c r="M1008" s="252">
        <v>0</v>
      </c>
      <c r="N1008" s="252">
        <v>0</v>
      </c>
      <c r="O1008" s="252">
        <f t="shared" si="461"/>
        <v>0</v>
      </c>
      <c r="P1008" s="252">
        <f t="shared" si="462"/>
        <v>0</v>
      </c>
      <c r="Q1008" s="253">
        <f t="shared" si="463"/>
        <v>0</v>
      </c>
      <c r="R1008" s="259"/>
    </row>
    <row r="1009" spans="1:18" s="210" customFormat="1" x14ac:dyDescent="0.3">
      <c r="A1009" s="217"/>
      <c r="B1009" s="213"/>
      <c r="C1009" s="213"/>
      <c r="D1009" s="214"/>
      <c r="E1009" s="268" t="s">
        <v>789</v>
      </c>
      <c r="F1009" s="254"/>
      <c r="G1009" s="254"/>
      <c r="H1009" s="266"/>
      <c r="I1009" s="254"/>
      <c r="J1009" s="254"/>
      <c r="K1009" s="255"/>
      <c r="L1009" s="254"/>
      <c r="M1009" s="255"/>
      <c r="N1009" s="255"/>
      <c r="O1009" s="255"/>
      <c r="P1009" s="255"/>
      <c r="Q1009" s="256"/>
      <c r="R1009" s="260"/>
    </row>
    <row r="1010" spans="1:18" s="210" customFormat="1" x14ac:dyDescent="0.3">
      <c r="A1010" s="258">
        <f>IF(F1010="","", COUNTA($F$17:F1010))</f>
        <v>750</v>
      </c>
      <c r="B1010" s="213"/>
      <c r="C1010" s="213"/>
      <c r="D1010" s="214"/>
      <c r="E1010" s="221" t="s">
        <v>790</v>
      </c>
      <c r="F1010" s="222">
        <v>24</v>
      </c>
      <c r="G1010" s="220">
        <v>0</v>
      </c>
      <c r="H1010" s="265">
        <f t="shared" ref="H1010:H1017" si="464">F1010+G1010*F1010</f>
        <v>24</v>
      </c>
      <c r="I1010" s="264" t="s">
        <v>105</v>
      </c>
      <c r="J1010" s="276" t="s">
        <v>90</v>
      </c>
      <c r="K1010" s="276" t="s">
        <v>90</v>
      </c>
      <c r="L1010" s="277">
        <v>0</v>
      </c>
      <c r="M1010" s="252">
        <v>0</v>
      </c>
      <c r="N1010" s="252">
        <v>0</v>
      </c>
      <c r="O1010" s="252">
        <f t="shared" ref="O1010:O1017" si="465">H1010*M1010</f>
        <v>0</v>
      </c>
      <c r="P1010" s="252">
        <f t="shared" ref="P1010:P1017" si="466">H1010*N1010</f>
        <v>0</v>
      </c>
      <c r="Q1010" s="253">
        <f t="shared" ref="Q1010:Q1017" si="467">O1010+P1010</f>
        <v>0</v>
      </c>
      <c r="R1010" s="259"/>
    </row>
    <row r="1011" spans="1:18" s="210" customFormat="1" x14ac:dyDescent="0.3">
      <c r="A1011" s="258">
        <f>IF(F1011="","", COUNTA($F$17:F1011))</f>
        <v>751</v>
      </c>
      <c r="B1011" s="213"/>
      <c r="C1011" s="213"/>
      <c r="D1011" s="214"/>
      <c r="E1011" s="221" t="s">
        <v>791</v>
      </c>
      <c r="F1011" s="222">
        <v>10</v>
      </c>
      <c r="G1011" s="220">
        <v>0</v>
      </c>
      <c r="H1011" s="265">
        <f t="shared" si="464"/>
        <v>10</v>
      </c>
      <c r="I1011" s="264" t="s">
        <v>105</v>
      </c>
      <c r="J1011" s="276" t="s">
        <v>90</v>
      </c>
      <c r="K1011" s="276" t="s">
        <v>90</v>
      </c>
      <c r="L1011" s="277">
        <v>0</v>
      </c>
      <c r="M1011" s="252">
        <v>0</v>
      </c>
      <c r="N1011" s="252">
        <v>0</v>
      </c>
      <c r="O1011" s="252">
        <f t="shared" si="465"/>
        <v>0</v>
      </c>
      <c r="P1011" s="252">
        <f t="shared" si="466"/>
        <v>0</v>
      </c>
      <c r="Q1011" s="253">
        <f t="shared" si="467"/>
        <v>0</v>
      </c>
      <c r="R1011" s="259"/>
    </row>
    <row r="1012" spans="1:18" s="210" customFormat="1" x14ac:dyDescent="0.3">
      <c r="A1012" s="258">
        <f>IF(F1012="","", COUNTA($F$17:F1012))</f>
        <v>752</v>
      </c>
      <c r="B1012" s="213"/>
      <c r="C1012" s="213"/>
      <c r="D1012" s="214"/>
      <c r="E1012" s="221" t="s">
        <v>792</v>
      </c>
      <c r="F1012" s="222">
        <v>1</v>
      </c>
      <c r="G1012" s="220">
        <v>0</v>
      </c>
      <c r="H1012" s="265">
        <f t="shared" si="464"/>
        <v>1</v>
      </c>
      <c r="I1012" s="264" t="s">
        <v>105</v>
      </c>
      <c r="J1012" s="276" t="s">
        <v>90</v>
      </c>
      <c r="K1012" s="276" t="s">
        <v>90</v>
      </c>
      <c r="L1012" s="277">
        <v>0</v>
      </c>
      <c r="M1012" s="252">
        <v>0</v>
      </c>
      <c r="N1012" s="252">
        <v>0</v>
      </c>
      <c r="O1012" s="252">
        <f t="shared" si="465"/>
        <v>0</v>
      </c>
      <c r="P1012" s="252">
        <f t="shared" si="466"/>
        <v>0</v>
      </c>
      <c r="Q1012" s="253">
        <f t="shared" si="467"/>
        <v>0</v>
      </c>
      <c r="R1012" s="259"/>
    </row>
    <row r="1013" spans="1:18" s="210" customFormat="1" x14ac:dyDescent="0.3">
      <c r="A1013" s="258">
        <f>IF(F1013="","", COUNTA($F$17:F1013))</f>
        <v>753</v>
      </c>
      <c r="B1013" s="213"/>
      <c r="C1013" s="213"/>
      <c r="D1013" s="214"/>
      <c r="E1013" s="221" t="s">
        <v>793</v>
      </c>
      <c r="F1013" s="222">
        <v>1</v>
      </c>
      <c r="G1013" s="220">
        <v>0</v>
      </c>
      <c r="H1013" s="265">
        <f t="shared" si="464"/>
        <v>1</v>
      </c>
      <c r="I1013" s="264" t="s">
        <v>105</v>
      </c>
      <c r="J1013" s="276" t="s">
        <v>90</v>
      </c>
      <c r="K1013" s="276" t="s">
        <v>90</v>
      </c>
      <c r="L1013" s="277">
        <v>0</v>
      </c>
      <c r="M1013" s="252">
        <v>0</v>
      </c>
      <c r="N1013" s="252">
        <v>0</v>
      </c>
      <c r="O1013" s="252">
        <f t="shared" si="465"/>
        <v>0</v>
      </c>
      <c r="P1013" s="252">
        <f t="shared" si="466"/>
        <v>0</v>
      </c>
      <c r="Q1013" s="253">
        <f t="shared" si="467"/>
        <v>0</v>
      </c>
      <c r="R1013" s="259"/>
    </row>
    <row r="1014" spans="1:18" s="210" customFormat="1" x14ac:dyDescent="0.3">
      <c r="A1014" s="258">
        <f>IF(F1014="","", COUNTA($F$17:F1014))</f>
        <v>754</v>
      </c>
      <c r="B1014" s="213"/>
      <c r="C1014" s="213"/>
      <c r="D1014" s="214"/>
      <c r="E1014" s="221" t="s">
        <v>794</v>
      </c>
      <c r="F1014" s="222">
        <v>23</v>
      </c>
      <c r="G1014" s="220">
        <v>0</v>
      </c>
      <c r="H1014" s="265">
        <f t="shared" si="464"/>
        <v>23</v>
      </c>
      <c r="I1014" s="264" t="s">
        <v>105</v>
      </c>
      <c r="J1014" s="276" t="s">
        <v>90</v>
      </c>
      <c r="K1014" s="276" t="s">
        <v>90</v>
      </c>
      <c r="L1014" s="277">
        <v>0</v>
      </c>
      <c r="M1014" s="252">
        <v>0</v>
      </c>
      <c r="N1014" s="252">
        <v>0</v>
      </c>
      <c r="O1014" s="252">
        <f t="shared" si="465"/>
        <v>0</v>
      </c>
      <c r="P1014" s="252">
        <f t="shared" si="466"/>
        <v>0</v>
      </c>
      <c r="Q1014" s="253">
        <f t="shared" si="467"/>
        <v>0</v>
      </c>
      <c r="R1014" s="259"/>
    </row>
    <row r="1015" spans="1:18" s="210" customFormat="1" x14ac:dyDescent="0.3">
      <c r="A1015" s="258">
        <f>IF(F1015="","", COUNTA($F$17:F1015))</f>
        <v>755</v>
      </c>
      <c r="B1015" s="213"/>
      <c r="C1015" s="213"/>
      <c r="D1015" s="214"/>
      <c r="E1015" s="221" t="s">
        <v>795</v>
      </c>
      <c r="F1015" s="222">
        <v>13</v>
      </c>
      <c r="G1015" s="220">
        <v>0</v>
      </c>
      <c r="H1015" s="265">
        <f t="shared" si="464"/>
        <v>13</v>
      </c>
      <c r="I1015" s="264" t="s">
        <v>105</v>
      </c>
      <c r="J1015" s="276" t="s">
        <v>90</v>
      </c>
      <c r="K1015" s="276" t="s">
        <v>90</v>
      </c>
      <c r="L1015" s="277">
        <v>0</v>
      </c>
      <c r="M1015" s="252">
        <v>0</v>
      </c>
      <c r="N1015" s="252">
        <v>0</v>
      </c>
      <c r="O1015" s="252">
        <f t="shared" si="465"/>
        <v>0</v>
      </c>
      <c r="P1015" s="252">
        <f t="shared" si="466"/>
        <v>0</v>
      </c>
      <c r="Q1015" s="253">
        <f t="shared" si="467"/>
        <v>0</v>
      </c>
      <c r="R1015" s="259"/>
    </row>
    <row r="1016" spans="1:18" s="210" customFormat="1" x14ac:dyDescent="0.3">
      <c r="A1016" s="258">
        <f>IF(F1016="","", COUNTA($F$17:F1016))</f>
        <v>756</v>
      </c>
      <c r="B1016" s="213"/>
      <c r="C1016" s="213"/>
      <c r="D1016" s="214"/>
      <c r="E1016" s="221" t="s">
        <v>796</v>
      </c>
      <c r="F1016" s="222">
        <v>2</v>
      </c>
      <c r="G1016" s="220">
        <v>0</v>
      </c>
      <c r="H1016" s="265">
        <f t="shared" si="464"/>
        <v>2</v>
      </c>
      <c r="I1016" s="264" t="s">
        <v>105</v>
      </c>
      <c r="J1016" s="276" t="s">
        <v>90</v>
      </c>
      <c r="K1016" s="276" t="s">
        <v>90</v>
      </c>
      <c r="L1016" s="277">
        <v>0</v>
      </c>
      <c r="M1016" s="252">
        <v>0</v>
      </c>
      <c r="N1016" s="252">
        <v>0</v>
      </c>
      <c r="O1016" s="252">
        <f t="shared" si="465"/>
        <v>0</v>
      </c>
      <c r="P1016" s="252">
        <f t="shared" si="466"/>
        <v>0</v>
      </c>
      <c r="Q1016" s="253">
        <f t="shared" si="467"/>
        <v>0</v>
      </c>
      <c r="R1016" s="259"/>
    </row>
    <row r="1017" spans="1:18" s="210" customFormat="1" x14ac:dyDescent="0.3">
      <c r="A1017" s="258">
        <f>IF(F1017="","", COUNTA($F$17:F1017))</f>
        <v>757</v>
      </c>
      <c r="B1017" s="213"/>
      <c r="C1017" s="213"/>
      <c r="D1017" s="214"/>
      <c r="E1017" s="221" t="s">
        <v>797</v>
      </c>
      <c r="F1017" s="222">
        <v>67</v>
      </c>
      <c r="G1017" s="220">
        <v>0</v>
      </c>
      <c r="H1017" s="265">
        <f t="shared" si="464"/>
        <v>67</v>
      </c>
      <c r="I1017" s="264" t="s">
        <v>105</v>
      </c>
      <c r="J1017" s="276" t="s">
        <v>90</v>
      </c>
      <c r="K1017" s="276" t="s">
        <v>90</v>
      </c>
      <c r="L1017" s="277">
        <v>0</v>
      </c>
      <c r="M1017" s="252">
        <v>0</v>
      </c>
      <c r="N1017" s="252">
        <v>0</v>
      </c>
      <c r="O1017" s="252">
        <f t="shared" si="465"/>
        <v>0</v>
      </c>
      <c r="P1017" s="252">
        <f t="shared" si="466"/>
        <v>0</v>
      </c>
      <c r="Q1017" s="253">
        <f t="shared" si="467"/>
        <v>0</v>
      </c>
      <c r="R1017" s="259"/>
    </row>
    <row r="1018" spans="1:18" s="210" customFormat="1" x14ac:dyDescent="0.3">
      <c r="A1018" s="217"/>
      <c r="B1018" s="213"/>
      <c r="C1018" s="213"/>
      <c r="D1018" s="214"/>
      <c r="E1018" s="268" t="s">
        <v>798</v>
      </c>
      <c r="F1018" s="254"/>
      <c r="G1018" s="254"/>
      <c r="H1018" s="266"/>
      <c r="I1018" s="254"/>
      <c r="J1018" s="254"/>
      <c r="K1018" s="255"/>
      <c r="L1018" s="254"/>
      <c r="M1018" s="255"/>
      <c r="N1018" s="255"/>
      <c r="O1018" s="255"/>
      <c r="P1018" s="255"/>
      <c r="Q1018" s="256"/>
      <c r="R1018" s="260"/>
    </row>
    <row r="1019" spans="1:18" s="210" customFormat="1" ht="31.2" x14ac:dyDescent="0.3">
      <c r="A1019" s="258">
        <f>IF(F1019="","", COUNTA($F$17:F1019))</f>
        <v>758</v>
      </c>
      <c r="B1019" s="213"/>
      <c r="C1019" s="213"/>
      <c r="D1019" s="214"/>
      <c r="E1019" s="223" t="s">
        <v>799</v>
      </c>
      <c r="F1019" s="222">
        <v>107</v>
      </c>
      <c r="G1019" s="220">
        <v>0</v>
      </c>
      <c r="H1019" s="265">
        <f t="shared" ref="H1019:H1045" si="468">F1019+G1019*F1019</f>
        <v>107</v>
      </c>
      <c r="I1019" s="264" t="s">
        <v>105</v>
      </c>
      <c r="J1019" s="276" t="s">
        <v>90</v>
      </c>
      <c r="K1019" s="276" t="s">
        <v>90</v>
      </c>
      <c r="L1019" s="277">
        <v>0</v>
      </c>
      <c r="M1019" s="252">
        <v>0</v>
      </c>
      <c r="N1019" s="252">
        <v>0</v>
      </c>
      <c r="O1019" s="252">
        <f t="shared" ref="O1019:O1045" si="469">H1019*M1019</f>
        <v>0</v>
      </c>
      <c r="P1019" s="252">
        <f t="shared" ref="P1019:P1045" si="470">H1019*N1019</f>
        <v>0</v>
      </c>
      <c r="Q1019" s="253">
        <f t="shared" ref="Q1019:Q1045" si="471">O1019+P1019</f>
        <v>0</v>
      </c>
      <c r="R1019" s="259"/>
    </row>
    <row r="1020" spans="1:18" s="210" customFormat="1" ht="46.8" x14ac:dyDescent="0.3">
      <c r="A1020" s="258">
        <f>IF(F1020="","", COUNTA($F$17:F1020))</f>
        <v>759</v>
      </c>
      <c r="B1020" s="213"/>
      <c r="C1020" s="213"/>
      <c r="D1020" s="214"/>
      <c r="E1020" s="223" t="s">
        <v>800</v>
      </c>
      <c r="F1020" s="222">
        <v>18</v>
      </c>
      <c r="G1020" s="220">
        <v>0</v>
      </c>
      <c r="H1020" s="265">
        <f t="shared" si="468"/>
        <v>18</v>
      </c>
      <c r="I1020" s="264" t="s">
        <v>105</v>
      </c>
      <c r="J1020" s="276" t="s">
        <v>90</v>
      </c>
      <c r="K1020" s="276" t="s">
        <v>90</v>
      </c>
      <c r="L1020" s="277">
        <v>0</v>
      </c>
      <c r="M1020" s="252">
        <v>0</v>
      </c>
      <c r="N1020" s="252">
        <v>0</v>
      </c>
      <c r="O1020" s="252">
        <f t="shared" si="469"/>
        <v>0</v>
      </c>
      <c r="P1020" s="252">
        <f t="shared" si="470"/>
        <v>0</v>
      </c>
      <c r="Q1020" s="253">
        <f t="shared" si="471"/>
        <v>0</v>
      </c>
      <c r="R1020" s="259"/>
    </row>
    <row r="1021" spans="1:18" s="210" customFormat="1" ht="31.2" x14ac:dyDescent="0.3">
      <c r="A1021" s="258">
        <f>IF(F1021="","", COUNTA($F$17:F1021))</f>
        <v>760</v>
      </c>
      <c r="B1021" s="213"/>
      <c r="C1021" s="213"/>
      <c r="D1021" s="214"/>
      <c r="E1021" s="223" t="s">
        <v>801</v>
      </c>
      <c r="F1021" s="222">
        <v>171</v>
      </c>
      <c r="G1021" s="220">
        <v>0</v>
      </c>
      <c r="H1021" s="265">
        <f t="shared" si="468"/>
        <v>171</v>
      </c>
      <c r="I1021" s="264" t="s">
        <v>105</v>
      </c>
      <c r="J1021" s="276" t="s">
        <v>90</v>
      </c>
      <c r="K1021" s="276" t="s">
        <v>90</v>
      </c>
      <c r="L1021" s="277">
        <v>0</v>
      </c>
      <c r="M1021" s="252">
        <v>0</v>
      </c>
      <c r="N1021" s="252">
        <v>0</v>
      </c>
      <c r="O1021" s="252">
        <f t="shared" si="469"/>
        <v>0</v>
      </c>
      <c r="P1021" s="252">
        <f t="shared" si="470"/>
        <v>0</v>
      </c>
      <c r="Q1021" s="253">
        <f t="shared" si="471"/>
        <v>0</v>
      </c>
      <c r="R1021" s="259"/>
    </row>
    <row r="1022" spans="1:18" s="210" customFormat="1" ht="46.8" x14ac:dyDescent="0.3">
      <c r="A1022" s="258">
        <f>IF(F1022="","", COUNTA($F$17:F1022))</f>
        <v>761</v>
      </c>
      <c r="B1022" s="213"/>
      <c r="C1022" s="213"/>
      <c r="D1022" s="214"/>
      <c r="E1022" s="223" t="s">
        <v>802</v>
      </c>
      <c r="F1022" s="222">
        <v>18</v>
      </c>
      <c r="G1022" s="220">
        <v>0</v>
      </c>
      <c r="H1022" s="265">
        <f t="shared" si="468"/>
        <v>18</v>
      </c>
      <c r="I1022" s="264" t="s">
        <v>105</v>
      </c>
      <c r="J1022" s="276" t="s">
        <v>90</v>
      </c>
      <c r="K1022" s="276" t="s">
        <v>90</v>
      </c>
      <c r="L1022" s="277">
        <v>0</v>
      </c>
      <c r="M1022" s="252">
        <v>0</v>
      </c>
      <c r="N1022" s="252">
        <v>0</v>
      </c>
      <c r="O1022" s="252">
        <f t="shared" si="469"/>
        <v>0</v>
      </c>
      <c r="P1022" s="252">
        <f t="shared" si="470"/>
        <v>0</v>
      </c>
      <c r="Q1022" s="253">
        <f t="shared" si="471"/>
        <v>0</v>
      </c>
      <c r="R1022" s="259"/>
    </row>
    <row r="1023" spans="1:18" s="210" customFormat="1" ht="31.2" x14ac:dyDescent="0.3">
      <c r="A1023" s="258">
        <f>IF(F1023="","", COUNTA($F$17:F1023))</f>
        <v>762</v>
      </c>
      <c r="B1023" s="213"/>
      <c r="C1023" s="213"/>
      <c r="D1023" s="214"/>
      <c r="E1023" s="223" t="s">
        <v>803</v>
      </c>
      <c r="F1023" s="222">
        <v>71</v>
      </c>
      <c r="G1023" s="220">
        <v>0</v>
      </c>
      <c r="H1023" s="265">
        <f t="shared" si="468"/>
        <v>71</v>
      </c>
      <c r="I1023" s="264" t="s">
        <v>105</v>
      </c>
      <c r="J1023" s="276" t="s">
        <v>90</v>
      </c>
      <c r="K1023" s="276" t="s">
        <v>90</v>
      </c>
      <c r="L1023" s="277">
        <v>0</v>
      </c>
      <c r="M1023" s="252">
        <v>0</v>
      </c>
      <c r="N1023" s="252">
        <v>0</v>
      </c>
      <c r="O1023" s="252">
        <f t="shared" si="469"/>
        <v>0</v>
      </c>
      <c r="P1023" s="252">
        <f t="shared" si="470"/>
        <v>0</v>
      </c>
      <c r="Q1023" s="253">
        <f t="shared" si="471"/>
        <v>0</v>
      </c>
      <c r="R1023" s="259"/>
    </row>
    <row r="1024" spans="1:18" s="210" customFormat="1" ht="46.8" x14ac:dyDescent="0.3">
      <c r="A1024" s="258">
        <f>IF(F1024="","", COUNTA($F$17:F1024))</f>
        <v>763</v>
      </c>
      <c r="B1024" s="213"/>
      <c r="C1024" s="213"/>
      <c r="D1024" s="214"/>
      <c r="E1024" s="223" t="s">
        <v>804</v>
      </c>
      <c r="F1024" s="222">
        <v>5</v>
      </c>
      <c r="G1024" s="220">
        <v>0</v>
      </c>
      <c r="H1024" s="265">
        <f t="shared" si="468"/>
        <v>5</v>
      </c>
      <c r="I1024" s="264" t="s">
        <v>105</v>
      </c>
      <c r="J1024" s="276" t="s">
        <v>90</v>
      </c>
      <c r="K1024" s="276" t="s">
        <v>90</v>
      </c>
      <c r="L1024" s="277">
        <v>0</v>
      </c>
      <c r="M1024" s="252">
        <v>0</v>
      </c>
      <c r="N1024" s="252">
        <v>0</v>
      </c>
      <c r="O1024" s="252">
        <f t="shared" si="469"/>
        <v>0</v>
      </c>
      <c r="P1024" s="252">
        <f t="shared" si="470"/>
        <v>0</v>
      </c>
      <c r="Q1024" s="253">
        <f t="shared" si="471"/>
        <v>0</v>
      </c>
      <c r="R1024" s="259"/>
    </row>
    <row r="1025" spans="1:18" s="210" customFormat="1" ht="31.2" x14ac:dyDescent="0.3">
      <c r="A1025" s="258">
        <f>IF(F1025="","", COUNTA($F$17:F1025))</f>
        <v>764</v>
      </c>
      <c r="B1025" s="213"/>
      <c r="C1025" s="213"/>
      <c r="D1025" s="214"/>
      <c r="E1025" s="223" t="s">
        <v>805</v>
      </c>
      <c r="F1025" s="222">
        <v>40</v>
      </c>
      <c r="G1025" s="220">
        <v>0</v>
      </c>
      <c r="H1025" s="265">
        <f t="shared" si="468"/>
        <v>40</v>
      </c>
      <c r="I1025" s="264" t="s">
        <v>105</v>
      </c>
      <c r="J1025" s="276" t="s">
        <v>90</v>
      </c>
      <c r="K1025" s="276" t="s">
        <v>90</v>
      </c>
      <c r="L1025" s="277">
        <v>0</v>
      </c>
      <c r="M1025" s="252">
        <v>0</v>
      </c>
      <c r="N1025" s="252">
        <v>0</v>
      </c>
      <c r="O1025" s="252">
        <f t="shared" si="469"/>
        <v>0</v>
      </c>
      <c r="P1025" s="252">
        <f t="shared" si="470"/>
        <v>0</v>
      </c>
      <c r="Q1025" s="253">
        <f t="shared" si="471"/>
        <v>0</v>
      </c>
      <c r="R1025" s="259"/>
    </row>
    <row r="1026" spans="1:18" s="210" customFormat="1" ht="46.8" x14ac:dyDescent="0.3">
      <c r="A1026" s="258">
        <f>IF(F1026="","", COUNTA($F$17:F1026))</f>
        <v>765</v>
      </c>
      <c r="B1026" s="213"/>
      <c r="C1026" s="213"/>
      <c r="D1026" s="214"/>
      <c r="E1026" s="223" t="s">
        <v>806</v>
      </c>
      <c r="F1026" s="222">
        <v>5</v>
      </c>
      <c r="G1026" s="220">
        <v>0</v>
      </c>
      <c r="H1026" s="265">
        <f t="shared" si="468"/>
        <v>5</v>
      </c>
      <c r="I1026" s="264" t="s">
        <v>105</v>
      </c>
      <c r="J1026" s="276" t="s">
        <v>90</v>
      </c>
      <c r="K1026" s="276" t="s">
        <v>90</v>
      </c>
      <c r="L1026" s="277">
        <v>0</v>
      </c>
      <c r="M1026" s="252">
        <v>0</v>
      </c>
      <c r="N1026" s="252">
        <v>0</v>
      </c>
      <c r="O1026" s="252">
        <f t="shared" si="469"/>
        <v>0</v>
      </c>
      <c r="P1026" s="252">
        <f t="shared" si="470"/>
        <v>0</v>
      </c>
      <c r="Q1026" s="253">
        <f t="shared" si="471"/>
        <v>0</v>
      </c>
      <c r="R1026" s="259"/>
    </row>
    <row r="1027" spans="1:18" s="210" customFormat="1" ht="31.2" x14ac:dyDescent="0.3">
      <c r="A1027" s="258">
        <f>IF(F1027="","", COUNTA($F$17:F1027))</f>
        <v>766</v>
      </c>
      <c r="B1027" s="213"/>
      <c r="C1027" s="213"/>
      <c r="D1027" s="214"/>
      <c r="E1027" s="223" t="s">
        <v>807</v>
      </c>
      <c r="F1027" s="222">
        <v>18</v>
      </c>
      <c r="G1027" s="220">
        <v>0</v>
      </c>
      <c r="H1027" s="265">
        <f t="shared" si="468"/>
        <v>18</v>
      </c>
      <c r="I1027" s="264" t="s">
        <v>105</v>
      </c>
      <c r="J1027" s="276" t="s">
        <v>90</v>
      </c>
      <c r="K1027" s="276" t="s">
        <v>90</v>
      </c>
      <c r="L1027" s="277">
        <v>0</v>
      </c>
      <c r="M1027" s="252">
        <v>0</v>
      </c>
      <c r="N1027" s="252">
        <v>0</v>
      </c>
      <c r="O1027" s="252">
        <f t="shared" si="469"/>
        <v>0</v>
      </c>
      <c r="P1027" s="252">
        <f t="shared" si="470"/>
        <v>0</v>
      </c>
      <c r="Q1027" s="253">
        <f t="shared" si="471"/>
        <v>0</v>
      </c>
      <c r="R1027" s="259"/>
    </row>
    <row r="1028" spans="1:18" s="210" customFormat="1" ht="46.8" x14ac:dyDescent="0.3">
      <c r="A1028" s="258">
        <f>IF(F1028="","", COUNTA($F$17:F1028))</f>
        <v>767</v>
      </c>
      <c r="B1028" s="213"/>
      <c r="C1028" s="213"/>
      <c r="D1028" s="214"/>
      <c r="E1028" s="223" t="s">
        <v>808</v>
      </c>
      <c r="F1028" s="222">
        <v>14</v>
      </c>
      <c r="G1028" s="220">
        <v>0</v>
      </c>
      <c r="H1028" s="265">
        <f t="shared" si="468"/>
        <v>14</v>
      </c>
      <c r="I1028" s="264" t="s">
        <v>105</v>
      </c>
      <c r="J1028" s="276" t="s">
        <v>90</v>
      </c>
      <c r="K1028" s="276" t="s">
        <v>90</v>
      </c>
      <c r="L1028" s="277">
        <v>0</v>
      </c>
      <c r="M1028" s="252">
        <v>0</v>
      </c>
      <c r="N1028" s="252">
        <v>0</v>
      </c>
      <c r="O1028" s="252">
        <f t="shared" si="469"/>
        <v>0</v>
      </c>
      <c r="P1028" s="252">
        <f t="shared" si="470"/>
        <v>0</v>
      </c>
      <c r="Q1028" s="253">
        <f t="shared" si="471"/>
        <v>0</v>
      </c>
      <c r="R1028" s="259"/>
    </row>
    <row r="1029" spans="1:18" s="210" customFormat="1" ht="31.2" x14ac:dyDescent="0.3">
      <c r="A1029" s="258">
        <f>IF(F1029="","", COUNTA($F$17:F1029))</f>
        <v>768</v>
      </c>
      <c r="B1029" s="213"/>
      <c r="C1029" s="213"/>
      <c r="D1029" s="214"/>
      <c r="E1029" s="223" t="s">
        <v>809</v>
      </c>
      <c r="F1029" s="222">
        <v>20</v>
      </c>
      <c r="G1029" s="220">
        <v>0</v>
      </c>
      <c r="H1029" s="265">
        <f t="shared" si="468"/>
        <v>20</v>
      </c>
      <c r="I1029" s="264" t="s">
        <v>105</v>
      </c>
      <c r="J1029" s="276" t="s">
        <v>90</v>
      </c>
      <c r="K1029" s="276" t="s">
        <v>90</v>
      </c>
      <c r="L1029" s="277">
        <v>0</v>
      </c>
      <c r="M1029" s="252">
        <v>0</v>
      </c>
      <c r="N1029" s="252">
        <v>0</v>
      </c>
      <c r="O1029" s="252">
        <f t="shared" si="469"/>
        <v>0</v>
      </c>
      <c r="P1029" s="252">
        <f t="shared" si="470"/>
        <v>0</v>
      </c>
      <c r="Q1029" s="253">
        <f t="shared" si="471"/>
        <v>0</v>
      </c>
      <c r="R1029" s="259"/>
    </row>
    <row r="1030" spans="1:18" s="210" customFormat="1" ht="31.2" x14ac:dyDescent="0.3">
      <c r="A1030" s="258">
        <f>IF(F1030="","", COUNTA($F$17:F1030))</f>
        <v>769</v>
      </c>
      <c r="B1030" s="213"/>
      <c r="C1030" s="213"/>
      <c r="D1030" s="214"/>
      <c r="E1030" s="223" t="s">
        <v>810</v>
      </c>
      <c r="F1030" s="222">
        <v>34</v>
      </c>
      <c r="G1030" s="220">
        <v>0</v>
      </c>
      <c r="H1030" s="265">
        <f t="shared" si="468"/>
        <v>34</v>
      </c>
      <c r="I1030" s="264" t="s">
        <v>105</v>
      </c>
      <c r="J1030" s="276" t="s">
        <v>90</v>
      </c>
      <c r="K1030" s="276" t="s">
        <v>90</v>
      </c>
      <c r="L1030" s="277">
        <v>0</v>
      </c>
      <c r="M1030" s="252">
        <v>0</v>
      </c>
      <c r="N1030" s="252">
        <v>0</v>
      </c>
      <c r="O1030" s="252">
        <f t="shared" si="469"/>
        <v>0</v>
      </c>
      <c r="P1030" s="252">
        <f t="shared" si="470"/>
        <v>0</v>
      </c>
      <c r="Q1030" s="253">
        <f t="shared" si="471"/>
        <v>0</v>
      </c>
      <c r="R1030" s="259"/>
    </row>
    <row r="1031" spans="1:18" s="210" customFormat="1" ht="46.8" x14ac:dyDescent="0.3">
      <c r="A1031" s="258">
        <f>IF(F1031="","", COUNTA($F$17:F1031))</f>
        <v>770</v>
      </c>
      <c r="B1031" s="213"/>
      <c r="C1031" s="213"/>
      <c r="D1031" s="214"/>
      <c r="E1031" s="223" t="s">
        <v>811</v>
      </c>
      <c r="F1031" s="222">
        <v>20</v>
      </c>
      <c r="G1031" s="220">
        <v>0</v>
      </c>
      <c r="H1031" s="265">
        <f t="shared" si="468"/>
        <v>20</v>
      </c>
      <c r="I1031" s="264" t="s">
        <v>105</v>
      </c>
      <c r="J1031" s="276" t="s">
        <v>90</v>
      </c>
      <c r="K1031" s="276" t="s">
        <v>90</v>
      </c>
      <c r="L1031" s="277">
        <v>0</v>
      </c>
      <c r="M1031" s="252">
        <v>0</v>
      </c>
      <c r="N1031" s="252">
        <v>0</v>
      </c>
      <c r="O1031" s="252">
        <f t="shared" si="469"/>
        <v>0</v>
      </c>
      <c r="P1031" s="252">
        <f t="shared" si="470"/>
        <v>0</v>
      </c>
      <c r="Q1031" s="253">
        <f t="shared" si="471"/>
        <v>0</v>
      </c>
      <c r="R1031" s="259"/>
    </row>
    <row r="1032" spans="1:18" s="210" customFormat="1" ht="31.2" x14ac:dyDescent="0.3">
      <c r="A1032" s="258">
        <f>IF(F1032="","", COUNTA($F$17:F1032))</f>
        <v>771</v>
      </c>
      <c r="B1032" s="213"/>
      <c r="C1032" s="213"/>
      <c r="D1032" s="214"/>
      <c r="E1032" s="223" t="s">
        <v>812</v>
      </c>
      <c r="F1032" s="222">
        <v>11</v>
      </c>
      <c r="G1032" s="220">
        <v>0</v>
      </c>
      <c r="H1032" s="265">
        <f t="shared" si="468"/>
        <v>11</v>
      </c>
      <c r="I1032" s="264" t="s">
        <v>105</v>
      </c>
      <c r="J1032" s="276" t="s">
        <v>90</v>
      </c>
      <c r="K1032" s="276" t="s">
        <v>90</v>
      </c>
      <c r="L1032" s="277">
        <v>0</v>
      </c>
      <c r="M1032" s="252">
        <v>0</v>
      </c>
      <c r="N1032" s="252">
        <v>0</v>
      </c>
      <c r="O1032" s="252">
        <f t="shared" si="469"/>
        <v>0</v>
      </c>
      <c r="P1032" s="252">
        <f t="shared" si="470"/>
        <v>0</v>
      </c>
      <c r="Q1032" s="253">
        <f t="shared" si="471"/>
        <v>0</v>
      </c>
      <c r="R1032" s="259"/>
    </row>
    <row r="1033" spans="1:18" s="210" customFormat="1" ht="31.2" x14ac:dyDescent="0.3">
      <c r="A1033" s="258">
        <f>IF(F1033="","", COUNTA($F$17:F1033))</f>
        <v>772</v>
      </c>
      <c r="B1033" s="213"/>
      <c r="C1033" s="213"/>
      <c r="D1033" s="214"/>
      <c r="E1033" s="223" t="s">
        <v>813</v>
      </c>
      <c r="F1033" s="222">
        <v>112</v>
      </c>
      <c r="G1033" s="220">
        <v>0</v>
      </c>
      <c r="H1033" s="265">
        <f t="shared" si="468"/>
        <v>112</v>
      </c>
      <c r="I1033" s="264" t="s">
        <v>105</v>
      </c>
      <c r="J1033" s="276" t="s">
        <v>90</v>
      </c>
      <c r="K1033" s="276" t="s">
        <v>90</v>
      </c>
      <c r="L1033" s="277">
        <v>0</v>
      </c>
      <c r="M1033" s="252">
        <v>0</v>
      </c>
      <c r="N1033" s="252">
        <v>0</v>
      </c>
      <c r="O1033" s="252">
        <f t="shared" si="469"/>
        <v>0</v>
      </c>
      <c r="P1033" s="252">
        <f t="shared" si="470"/>
        <v>0</v>
      </c>
      <c r="Q1033" s="253">
        <f t="shared" si="471"/>
        <v>0</v>
      </c>
      <c r="R1033" s="259"/>
    </row>
    <row r="1034" spans="1:18" s="210" customFormat="1" ht="31.2" x14ac:dyDescent="0.3">
      <c r="A1034" s="258">
        <f>IF(F1034="","", COUNTA($F$17:F1034))</f>
        <v>773</v>
      </c>
      <c r="B1034" s="213"/>
      <c r="C1034" s="213"/>
      <c r="D1034" s="214"/>
      <c r="E1034" s="223" t="s">
        <v>814</v>
      </c>
      <c r="F1034" s="222">
        <v>7</v>
      </c>
      <c r="G1034" s="220">
        <v>0</v>
      </c>
      <c r="H1034" s="265">
        <f t="shared" si="468"/>
        <v>7</v>
      </c>
      <c r="I1034" s="264" t="s">
        <v>105</v>
      </c>
      <c r="J1034" s="276" t="s">
        <v>90</v>
      </c>
      <c r="K1034" s="276" t="s">
        <v>90</v>
      </c>
      <c r="L1034" s="277">
        <v>0</v>
      </c>
      <c r="M1034" s="252">
        <v>0</v>
      </c>
      <c r="N1034" s="252">
        <v>0</v>
      </c>
      <c r="O1034" s="252">
        <f t="shared" si="469"/>
        <v>0</v>
      </c>
      <c r="P1034" s="252">
        <f t="shared" si="470"/>
        <v>0</v>
      </c>
      <c r="Q1034" s="253">
        <f t="shared" si="471"/>
        <v>0</v>
      </c>
      <c r="R1034" s="259"/>
    </row>
    <row r="1035" spans="1:18" s="210" customFormat="1" ht="46.8" x14ac:dyDescent="0.3">
      <c r="A1035" s="258">
        <f>IF(F1035="","", COUNTA($F$17:F1035))</f>
        <v>774</v>
      </c>
      <c r="B1035" s="213"/>
      <c r="C1035" s="213"/>
      <c r="D1035" s="214"/>
      <c r="E1035" s="223" t="s">
        <v>815</v>
      </c>
      <c r="F1035" s="222">
        <v>1</v>
      </c>
      <c r="G1035" s="220">
        <v>0</v>
      </c>
      <c r="H1035" s="265">
        <f t="shared" si="468"/>
        <v>1</v>
      </c>
      <c r="I1035" s="264" t="s">
        <v>105</v>
      </c>
      <c r="J1035" s="276" t="s">
        <v>90</v>
      </c>
      <c r="K1035" s="276" t="s">
        <v>90</v>
      </c>
      <c r="L1035" s="277">
        <v>0</v>
      </c>
      <c r="M1035" s="252">
        <v>0</v>
      </c>
      <c r="N1035" s="252">
        <v>0</v>
      </c>
      <c r="O1035" s="252">
        <f t="shared" si="469"/>
        <v>0</v>
      </c>
      <c r="P1035" s="252">
        <f t="shared" si="470"/>
        <v>0</v>
      </c>
      <c r="Q1035" s="253">
        <f t="shared" si="471"/>
        <v>0</v>
      </c>
      <c r="R1035" s="259"/>
    </row>
    <row r="1036" spans="1:18" s="210" customFormat="1" ht="31.2" x14ac:dyDescent="0.3">
      <c r="A1036" s="258">
        <f>IF(F1036="","", COUNTA($F$17:F1036))</f>
        <v>775</v>
      </c>
      <c r="B1036" s="213"/>
      <c r="C1036" s="213"/>
      <c r="D1036" s="214"/>
      <c r="E1036" s="223" t="s">
        <v>816</v>
      </c>
      <c r="F1036" s="222">
        <v>15</v>
      </c>
      <c r="G1036" s="220">
        <v>0</v>
      </c>
      <c r="H1036" s="265">
        <f t="shared" si="468"/>
        <v>15</v>
      </c>
      <c r="I1036" s="264" t="s">
        <v>105</v>
      </c>
      <c r="J1036" s="276" t="s">
        <v>90</v>
      </c>
      <c r="K1036" s="276" t="s">
        <v>90</v>
      </c>
      <c r="L1036" s="277">
        <v>0</v>
      </c>
      <c r="M1036" s="252">
        <v>0</v>
      </c>
      <c r="N1036" s="252">
        <v>0</v>
      </c>
      <c r="O1036" s="252">
        <f t="shared" si="469"/>
        <v>0</v>
      </c>
      <c r="P1036" s="252">
        <f t="shared" si="470"/>
        <v>0</v>
      </c>
      <c r="Q1036" s="253">
        <f t="shared" si="471"/>
        <v>0</v>
      </c>
      <c r="R1036" s="259"/>
    </row>
    <row r="1037" spans="1:18" s="210" customFormat="1" ht="31.2" x14ac:dyDescent="0.3">
      <c r="A1037" s="258">
        <f>IF(F1037="","", COUNTA($F$17:F1037))</f>
        <v>776</v>
      </c>
      <c r="B1037" s="213"/>
      <c r="C1037" s="213"/>
      <c r="D1037" s="214"/>
      <c r="E1037" s="223" t="s">
        <v>817</v>
      </c>
      <c r="F1037" s="222">
        <v>0</v>
      </c>
      <c r="G1037" s="220">
        <v>0</v>
      </c>
      <c r="H1037" s="265">
        <f t="shared" si="468"/>
        <v>0</v>
      </c>
      <c r="I1037" s="264" t="s">
        <v>105</v>
      </c>
      <c r="J1037" s="276" t="s">
        <v>90</v>
      </c>
      <c r="K1037" s="276" t="s">
        <v>90</v>
      </c>
      <c r="L1037" s="277">
        <v>0</v>
      </c>
      <c r="M1037" s="252">
        <v>0</v>
      </c>
      <c r="N1037" s="252">
        <v>0</v>
      </c>
      <c r="O1037" s="252">
        <f t="shared" si="469"/>
        <v>0</v>
      </c>
      <c r="P1037" s="252">
        <f t="shared" si="470"/>
        <v>0</v>
      </c>
      <c r="Q1037" s="253">
        <f t="shared" si="471"/>
        <v>0</v>
      </c>
      <c r="R1037" s="259"/>
    </row>
    <row r="1038" spans="1:18" s="210" customFormat="1" ht="31.2" x14ac:dyDescent="0.3">
      <c r="A1038" s="258">
        <f>IF(F1038="","", COUNTA($F$17:F1038))</f>
        <v>777</v>
      </c>
      <c r="B1038" s="213"/>
      <c r="C1038" s="213"/>
      <c r="D1038" s="214"/>
      <c r="E1038" s="223" t="s">
        <v>818</v>
      </c>
      <c r="F1038" s="222">
        <v>81</v>
      </c>
      <c r="G1038" s="220">
        <v>0</v>
      </c>
      <c r="H1038" s="265">
        <f t="shared" si="468"/>
        <v>81</v>
      </c>
      <c r="I1038" s="264" t="s">
        <v>105</v>
      </c>
      <c r="J1038" s="276" t="s">
        <v>90</v>
      </c>
      <c r="K1038" s="276" t="s">
        <v>90</v>
      </c>
      <c r="L1038" s="277">
        <v>0</v>
      </c>
      <c r="M1038" s="252">
        <v>0</v>
      </c>
      <c r="N1038" s="252">
        <v>0</v>
      </c>
      <c r="O1038" s="252">
        <f t="shared" si="469"/>
        <v>0</v>
      </c>
      <c r="P1038" s="252">
        <f t="shared" si="470"/>
        <v>0</v>
      </c>
      <c r="Q1038" s="253">
        <f t="shared" si="471"/>
        <v>0</v>
      </c>
      <c r="R1038" s="259"/>
    </row>
    <row r="1039" spans="1:18" s="210" customFormat="1" ht="31.2" x14ac:dyDescent="0.3">
      <c r="A1039" s="258">
        <f>IF(F1039="","", COUNTA($F$17:F1039))</f>
        <v>778</v>
      </c>
      <c r="B1039" s="213"/>
      <c r="C1039" s="213"/>
      <c r="D1039" s="214"/>
      <c r="E1039" s="223" t="s">
        <v>819</v>
      </c>
      <c r="F1039" s="222">
        <v>21</v>
      </c>
      <c r="G1039" s="220">
        <v>0</v>
      </c>
      <c r="H1039" s="265">
        <f t="shared" si="468"/>
        <v>21</v>
      </c>
      <c r="I1039" s="264" t="s">
        <v>105</v>
      </c>
      <c r="J1039" s="276" t="s">
        <v>90</v>
      </c>
      <c r="K1039" s="276" t="s">
        <v>90</v>
      </c>
      <c r="L1039" s="277">
        <v>0</v>
      </c>
      <c r="M1039" s="252">
        <v>0</v>
      </c>
      <c r="N1039" s="252">
        <v>0</v>
      </c>
      <c r="O1039" s="252">
        <f t="shared" si="469"/>
        <v>0</v>
      </c>
      <c r="P1039" s="252">
        <f t="shared" si="470"/>
        <v>0</v>
      </c>
      <c r="Q1039" s="253">
        <f t="shared" si="471"/>
        <v>0</v>
      </c>
      <c r="R1039" s="259"/>
    </row>
    <row r="1040" spans="1:18" s="210" customFormat="1" ht="31.2" x14ac:dyDescent="0.3">
      <c r="A1040" s="258">
        <f>IF(F1040="","", COUNTA($F$17:F1040))</f>
        <v>779</v>
      </c>
      <c r="B1040" s="213"/>
      <c r="C1040" s="213"/>
      <c r="D1040" s="214"/>
      <c r="E1040" s="223" t="s">
        <v>820</v>
      </c>
      <c r="F1040" s="222">
        <v>4</v>
      </c>
      <c r="G1040" s="220">
        <v>0</v>
      </c>
      <c r="H1040" s="265">
        <f t="shared" si="468"/>
        <v>4</v>
      </c>
      <c r="I1040" s="264" t="s">
        <v>105</v>
      </c>
      <c r="J1040" s="276" t="s">
        <v>90</v>
      </c>
      <c r="K1040" s="276" t="s">
        <v>90</v>
      </c>
      <c r="L1040" s="277">
        <v>0</v>
      </c>
      <c r="M1040" s="252">
        <v>0</v>
      </c>
      <c r="N1040" s="252">
        <v>0</v>
      </c>
      <c r="O1040" s="252">
        <f t="shared" si="469"/>
        <v>0</v>
      </c>
      <c r="P1040" s="252">
        <f t="shared" si="470"/>
        <v>0</v>
      </c>
      <c r="Q1040" s="253">
        <f t="shared" si="471"/>
        <v>0</v>
      </c>
      <c r="R1040" s="259"/>
    </row>
    <row r="1041" spans="1:18" s="210" customFormat="1" ht="46.8" x14ac:dyDescent="0.3">
      <c r="A1041" s="258">
        <f>IF(F1041="","", COUNTA($F$17:F1041))</f>
        <v>780</v>
      </c>
      <c r="B1041" s="213"/>
      <c r="C1041" s="213"/>
      <c r="D1041" s="214"/>
      <c r="E1041" s="223" t="s">
        <v>821</v>
      </c>
      <c r="F1041" s="222">
        <v>10</v>
      </c>
      <c r="G1041" s="220">
        <v>0</v>
      </c>
      <c r="H1041" s="265">
        <f t="shared" si="468"/>
        <v>10</v>
      </c>
      <c r="I1041" s="264" t="s">
        <v>105</v>
      </c>
      <c r="J1041" s="276" t="s">
        <v>90</v>
      </c>
      <c r="K1041" s="276" t="s">
        <v>90</v>
      </c>
      <c r="L1041" s="277">
        <v>0</v>
      </c>
      <c r="M1041" s="252">
        <v>0</v>
      </c>
      <c r="N1041" s="252">
        <v>0</v>
      </c>
      <c r="O1041" s="252">
        <f t="shared" si="469"/>
        <v>0</v>
      </c>
      <c r="P1041" s="252">
        <f t="shared" si="470"/>
        <v>0</v>
      </c>
      <c r="Q1041" s="253">
        <f t="shared" si="471"/>
        <v>0</v>
      </c>
      <c r="R1041" s="259"/>
    </row>
    <row r="1042" spans="1:18" s="210" customFormat="1" ht="31.2" x14ac:dyDescent="0.3">
      <c r="A1042" s="258">
        <f>IF(F1042="","", COUNTA($F$17:F1042))</f>
        <v>781</v>
      </c>
      <c r="B1042" s="213"/>
      <c r="C1042" s="213"/>
      <c r="D1042" s="214"/>
      <c r="E1042" s="223" t="s">
        <v>822</v>
      </c>
      <c r="F1042" s="222">
        <v>25</v>
      </c>
      <c r="G1042" s="220">
        <v>0</v>
      </c>
      <c r="H1042" s="265">
        <f t="shared" si="468"/>
        <v>25</v>
      </c>
      <c r="I1042" s="264" t="s">
        <v>105</v>
      </c>
      <c r="J1042" s="276" t="s">
        <v>90</v>
      </c>
      <c r="K1042" s="276" t="s">
        <v>90</v>
      </c>
      <c r="L1042" s="277">
        <v>0</v>
      </c>
      <c r="M1042" s="252">
        <v>0</v>
      </c>
      <c r="N1042" s="252">
        <v>0</v>
      </c>
      <c r="O1042" s="252">
        <f t="shared" si="469"/>
        <v>0</v>
      </c>
      <c r="P1042" s="252">
        <f t="shared" si="470"/>
        <v>0</v>
      </c>
      <c r="Q1042" s="253">
        <f t="shared" si="471"/>
        <v>0</v>
      </c>
      <c r="R1042" s="259"/>
    </row>
    <row r="1043" spans="1:18" s="210" customFormat="1" ht="31.2" x14ac:dyDescent="0.3">
      <c r="A1043" s="258">
        <f>IF(F1043="","", COUNTA($F$17:F1043))</f>
        <v>782</v>
      </c>
      <c r="B1043" s="213"/>
      <c r="C1043" s="213"/>
      <c r="D1043" s="214"/>
      <c r="E1043" s="223" t="s">
        <v>823</v>
      </c>
      <c r="F1043" s="222">
        <v>1</v>
      </c>
      <c r="G1043" s="220">
        <v>0</v>
      </c>
      <c r="H1043" s="265">
        <f t="shared" si="468"/>
        <v>1</v>
      </c>
      <c r="I1043" s="264" t="s">
        <v>105</v>
      </c>
      <c r="J1043" s="276" t="s">
        <v>90</v>
      </c>
      <c r="K1043" s="276" t="s">
        <v>90</v>
      </c>
      <c r="L1043" s="277">
        <v>0</v>
      </c>
      <c r="M1043" s="252">
        <v>0</v>
      </c>
      <c r="N1043" s="252">
        <v>0</v>
      </c>
      <c r="O1043" s="252">
        <f t="shared" si="469"/>
        <v>0</v>
      </c>
      <c r="P1043" s="252">
        <f t="shared" si="470"/>
        <v>0</v>
      </c>
      <c r="Q1043" s="253">
        <f t="shared" si="471"/>
        <v>0</v>
      </c>
      <c r="R1043" s="259"/>
    </row>
    <row r="1044" spans="1:18" s="210" customFormat="1" ht="46.8" x14ac:dyDescent="0.3">
      <c r="A1044" s="258">
        <f>IF(F1044="","", COUNTA($F$17:F1044))</f>
        <v>783</v>
      </c>
      <c r="B1044" s="213"/>
      <c r="C1044" s="213"/>
      <c r="D1044" s="214"/>
      <c r="E1044" s="223" t="s">
        <v>824</v>
      </c>
      <c r="F1044" s="222">
        <v>38</v>
      </c>
      <c r="G1044" s="220">
        <v>0</v>
      </c>
      <c r="H1044" s="265">
        <f t="shared" si="468"/>
        <v>38</v>
      </c>
      <c r="I1044" s="264" t="s">
        <v>105</v>
      </c>
      <c r="J1044" s="276" t="s">
        <v>90</v>
      </c>
      <c r="K1044" s="276" t="s">
        <v>90</v>
      </c>
      <c r="L1044" s="277">
        <v>0</v>
      </c>
      <c r="M1044" s="252">
        <v>0</v>
      </c>
      <c r="N1044" s="252">
        <v>0</v>
      </c>
      <c r="O1044" s="252">
        <f t="shared" si="469"/>
        <v>0</v>
      </c>
      <c r="P1044" s="252">
        <f t="shared" si="470"/>
        <v>0</v>
      </c>
      <c r="Q1044" s="253">
        <f t="shared" si="471"/>
        <v>0</v>
      </c>
      <c r="R1044" s="259"/>
    </row>
    <row r="1045" spans="1:18" s="210" customFormat="1" ht="46.8" x14ac:dyDescent="0.3">
      <c r="A1045" s="258">
        <f>IF(F1045="","", COUNTA($F$17:F1045))</f>
        <v>784</v>
      </c>
      <c r="B1045" s="213"/>
      <c r="C1045" s="213"/>
      <c r="D1045" s="214"/>
      <c r="E1045" s="223" t="s">
        <v>825</v>
      </c>
      <c r="F1045" s="222">
        <v>7</v>
      </c>
      <c r="G1045" s="220">
        <v>0</v>
      </c>
      <c r="H1045" s="265">
        <f t="shared" si="468"/>
        <v>7</v>
      </c>
      <c r="I1045" s="264" t="s">
        <v>105</v>
      </c>
      <c r="J1045" s="276" t="s">
        <v>90</v>
      </c>
      <c r="K1045" s="276" t="s">
        <v>90</v>
      </c>
      <c r="L1045" s="277">
        <v>0</v>
      </c>
      <c r="M1045" s="252">
        <v>0</v>
      </c>
      <c r="N1045" s="252">
        <v>0</v>
      </c>
      <c r="O1045" s="252">
        <f t="shared" si="469"/>
        <v>0</v>
      </c>
      <c r="P1045" s="252">
        <f t="shared" si="470"/>
        <v>0</v>
      </c>
      <c r="Q1045" s="253">
        <f t="shared" si="471"/>
        <v>0</v>
      </c>
      <c r="R1045" s="259"/>
    </row>
    <row r="1046" spans="1:18" s="210" customFormat="1" x14ac:dyDescent="0.3">
      <c r="A1046" s="217"/>
      <c r="B1046" s="213"/>
      <c r="C1046" s="213"/>
      <c r="D1046" s="214"/>
      <c r="E1046" s="268" t="s">
        <v>826</v>
      </c>
      <c r="F1046" s="254"/>
      <c r="G1046" s="254"/>
      <c r="H1046" s="266"/>
      <c r="I1046" s="254"/>
      <c r="J1046" s="254"/>
      <c r="K1046" s="255"/>
      <c r="L1046" s="254"/>
      <c r="M1046" s="255"/>
      <c r="N1046" s="255"/>
      <c r="O1046" s="255"/>
      <c r="P1046" s="255"/>
      <c r="Q1046" s="256"/>
      <c r="R1046" s="260"/>
    </row>
    <row r="1047" spans="1:18" s="210" customFormat="1" ht="31.2" x14ac:dyDescent="0.3">
      <c r="A1047" s="258">
        <f>IF(F1047="","", COUNTA($F$17:F1047))</f>
        <v>785</v>
      </c>
      <c r="B1047" s="213"/>
      <c r="C1047" s="213"/>
      <c r="D1047" s="214"/>
      <c r="E1047" s="223" t="s">
        <v>827</v>
      </c>
      <c r="F1047" s="222">
        <v>1</v>
      </c>
      <c r="G1047" s="220">
        <v>0</v>
      </c>
      <c r="H1047" s="265">
        <f t="shared" ref="H1047:H1052" si="472">F1047+G1047*F1047</f>
        <v>1</v>
      </c>
      <c r="I1047" s="264" t="s">
        <v>105</v>
      </c>
      <c r="J1047" s="276" t="s">
        <v>90</v>
      </c>
      <c r="K1047" s="276" t="s">
        <v>90</v>
      </c>
      <c r="L1047" s="277">
        <v>0</v>
      </c>
      <c r="M1047" s="252">
        <v>0</v>
      </c>
      <c r="N1047" s="252">
        <v>0</v>
      </c>
      <c r="O1047" s="252">
        <f t="shared" ref="O1047:O1052" si="473">H1047*M1047</f>
        <v>0</v>
      </c>
      <c r="P1047" s="252">
        <f t="shared" ref="P1047:P1052" si="474">H1047*N1047</f>
        <v>0</v>
      </c>
      <c r="Q1047" s="253">
        <f t="shared" ref="Q1047:Q1052" si="475">O1047+P1047</f>
        <v>0</v>
      </c>
      <c r="R1047" s="259"/>
    </row>
    <row r="1048" spans="1:18" s="210" customFormat="1" ht="31.2" x14ac:dyDescent="0.3">
      <c r="A1048" s="258">
        <f>IF(F1048="","", COUNTA($F$17:F1048))</f>
        <v>786</v>
      </c>
      <c r="B1048" s="213"/>
      <c r="C1048" s="213"/>
      <c r="D1048" s="214"/>
      <c r="E1048" s="223" t="s">
        <v>828</v>
      </c>
      <c r="F1048" s="222">
        <v>1</v>
      </c>
      <c r="G1048" s="220">
        <v>0</v>
      </c>
      <c r="H1048" s="265">
        <f t="shared" si="472"/>
        <v>1</v>
      </c>
      <c r="I1048" s="264" t="s">
        <v>105</v>
      </c>
      <c r="J1048" s="276" t="s">
        <v>90</v>
      </c>
      <c r="K1048" s="276" t="s">
        <v>90</v>
      </c>
      <c r="L1048" s="277">
        <v>0</v>
      </c>
      <c r="M1048" s="252">
        <v>0</v>
      </c>
      <c r="N1048" s="252">
        <v>0</v>
      </c>
      <c r="O1048" s="252">
        <f t="shared" si="473"/>
        <v>0</v>
      </c>
      <c r="P1048" s="252">
        <f t="shared" si="474"/>
        <v>0</v>
      </c>
      <c r="Q1048" s="253">
        <f t="shared" si="475"/>
        <v>0</v>
      </c>
      <c r="R1048" s="259"/>
    </row>
    <row r="1049" spans="1:18" s="210" customFormat="1" ht="31.2" x14ac:dyDescent="0.3">
      <c r="A1049" s="258">
        <f>IF(F1049="","", COUNTA($F$17:F1049))</f>
        <v>787</v>
      </c>
      <c r="B1049" s="213"/>
      <c r="C1049" s="213"/>
      <c r="D1049" s="214"/>
      <c r="E1049" s="223" t="s">
        <v>829</v>
      </c>
      <c r="F1049" s="222">
        <v>1</v>
      </c>
      <c r="G1049" s="220">
        <v>0</v>
      </c>
      <c r="H1049" s="265">
        <f t="shared" si="472"/>
        <v>1</v>
      </c>
      <c r="I1049" s="264" t="s">
        <v>105</v>
      </c>
      <c r="J1049" s="276" t="s">
        <v>90</v>
      </c>
      <c r="K1049" s="276" t="s">
        <v>90</v>
      </c>
      <c r="L1049" s="277">
        <v>0</v>
      </c>
      <c r="M1049" s="252">
        <v>0</v>
      </c>
      <c r="N1049" s="252">
        <v>0</v>
      </c>
      <c r="O1049" s="252">
        <f t="shared" si="473"/>
        <v>0</v>
      </c>
      <c r="P1049" s="252">
        <f t="shared" si="474"/>
        <v>0</v>
      </c>
      <c r="Q1049" s="253">
        <f t="shared" si="475"/>
        <v>0</v>
      </c>
      <c r="R1049" s="259"/>
    </row>
    <row r="1050" spans="1:18" s="210" customFormat="1" ht="31.2" x14ac:dyDescent="0.3">
      <c r="A1050" s="258">
        <f>IF(F1050="","", COUNTA($F$17:F1050))</f>
        <v>788</v>
      </c>
      <c r="B1050" s="213"/>
      <c r="C1050" s="213"/>
      <c r="D1050" s="214"/>
      <c r="E1050" s="223" t="s">
        <v>830</v>
      </c>
      <c r="F1050" s="222">
        <v>1</v>
      </c>
      <c r="G1050" s="220">
        <v>0</v>
      </c>
      <c r="H1050" s="265">
        <f t="shared" si="472"/>
        <v>1</v>
      </c>
      <c r="I1050" s="264" t="s">
        <v>105</v>
      </c>
      <c r="J1050" s="276" t="s">
        <v>90</v>
      </c>
      <c r="K1050" s="276" t="s">
        <v>90</v>
      </c>
      <c r="L1050" s="277">
        <v>0</v>
      </c>
      <c r="M1050" s="252">
        <v>0</v>
      </c>
      <c r="N1050" s="252">
        <v>0</v>
      </c>
      <c r="O1050" s="252">
        <f t="shared" si="473"/>
        <v>0</v>
      </c>
      <c r="P1050" s="252">
        <f t="shared" si="474"/>
        <v>0</v>
      </c>
      <c r="Q1050" s="253">
        <f t="shared" si="475"/>
        <v>0</v>
      </c>
      <c r="R1050" s="259"/>
    </row>
    <row r="1051" spans="1:18" s="210" customFormat="1" ht="31.2" x14ac:dyDescent="0.3">
      <c r="A1051" s="258">
        <f>IF(F1051="","", COUNTA($F$17:F1051))</f>
        <v>789</v>
      </c>
      <c r="B1051" s="213"/>
      <c r="C1051" s="213"/>
      <c r="D1051" s="214"/>
      <c r="E1051" s="223" t="s">
        <v>831</v>
      </c>
      <c r="F1051" s="222">
        <v>1</v>
      </c>
      <c r="G1051" s="220">
        <v>0</v>
      </c>
      <c r="H1051" s="265">
        <f t="shared" si="472"/>
        <v>1</v>
      </c>
      <c r="I1051" s="264" t="s">
        <v>105</v>
      </c>
      <c r="J1051" s="276" t="s">
        <v>90</v>
      </c>
      <c r="K1051" s="276" t="s">
        <v>90</v>
      </c>
      <c r="L1051" s="277">
        <v>0</v>
      </c>
      <c r="M1051" s="252">
        <v>0</v>
      </c>
      <c r="N1051" s="252">
        <v>0</v>
      </c>
      <c r="O1051" s="252">
        <f t="shared" si="473"/>
        <v>0</v>
      </c>
      <c r="P1051" s="252">
        <f t="shared" si="474"/>
        <v>0</v>
      </c>
      <c r="Q1051" s="253">
        <f t="shared" si="475"/>
        <v>0</v>
      </c>
      <c r="R1051" s="259"/>
    </row>
    <row r="1052" spans="1:18" s="210" customFormat="1" x14ac:dyDescent="0.3">
      <c r="A1052" s="258">
        <f>IF(F1052="","", COUNTA($F$17:F1052))</f>
        <v>790</v>
      </c>
      <c r="B1052" s="213"/>
      <c r="C1052" s="213"/>
      <c r="D1052" s="214"/>
      <c r="E1052" s="221" t="s">
        <v>832</v>
      </c>
      <c r="F1052" s="222">
        <v>2</v>
      </c>
      <c r="G1052" s="220">
        <v>0</v>
      </c>
      <c r="H1052" s="265">
        <f t="shared" si="472"/>
        <v>2</v>
      </c>
      <c r="I1052" s="264" t="s">
        <v>105</v>
      </c>
      <c r="J1052" s="276" t="s">
        <v>90</v>
      </c>
      <c r="K1052" s="276" t="s">
        <v>90</v>
      </c>
      <c r="L1052" s="277">
        <v>0</v>
      </c>
      <c r="M1052" s="252">
        <v>0</v>
      </c>
      <c r="N1052" s="252">
        <v>0</v>
      </c>
      <c r="O1052" s="252">
        <f t="shared" si="473"/>
        <v>0</v>
      </c>
      <c r="P1052" s="252">
        <f t="shared" si="474"/>
        <v>0</v>
      </c>
      <c r="Q1052" s="253">
        <f t="shared" si="475"/>
        <v>0</v>
      </c>
      <c r="R1052" s="259"/>
    </row>
    <row r="1053" spans="1:18" s="210" customFormat="1" x14ac:dyDescent="0.3">
      <c r="A1053" s="217"/>
      <c r="B1053" s="213"/>
      <c r="C1053" s="213"/>
      <c r="D1053" s="214"/>
      <c r="E1053" s="268" t="s">
        <v>833</v>
      </c>
      <c r="F1053" s="254"/>
      <c r="G1053" s="254"/>
      <c r="H1053" s="266"/>
      <c r="I1053" s="254"/>
      <c r="J1053" s="254"/>
      <c r="K1053" s="255"/>
      <c r="L1053" s="254"/>
      <c r="M1053" s="255"/>
      <c r="N1053" s="255"/>
      <c r="O1053" s="255"/>
      <c r="P1053" s="255"/>
      <c r="Q1053" s="256"/>
      <c r="R1053" s="260"/>
    </row>
    <row r="1054" spans="1:18" s="210" customFormat="1" x14ac:dyDescent="0.3">
      <c r="A1054" s="258">
        <f>IF(F1054="","", COUNTA($F$17:F1054))</f>
        <v>791</v>
      </c>
      <c r="B1054" s="213"/>
      <c r="C1054" s="213"/>
      <c r="D1054" s="214"/>
      <c r="E1054" s="221" t="s">
        <v>834</v>
      </c>
      <c r="F1054" s="222">
        <v>1</v>
      </c>
      <c r="G1054" s="220">
        <v>0</v>
      </c>
      <c r="H1054" s="265">
        <f t="shared" ref="H1054:H1060" si="476">F1054+G1054*F1054</f>
        <v>1</v>
      </c>
      <c r="I1054" s="264" t="s">
        <v>105</v>
      </c>
      <c r="J1054" s="276" t="s">
        <v>90</v>
      </c>
      <c r="K1054" s="276" t="s">
        <v>90</v>
      </c>
      <c r="L1054" s="277">
        <v>0</v>
      </c>
      <c r="M1054" s="252">
        <v>0</v>
      </c>
      <c r="N1054" s="252">
        <v>0</v>
      </c>
      <c r="O1054" s="252">
        <f t="shared" ref="O1054:O1060" si="477">H1054*M1054</f>
        <v>0</v>
      </c>
      <c r="P1054" s="252">
        <f t="shared" ref="P1054:P1060" si="478">H1054*N1054</f>
        <v>0</v>
      </c>
      <c r="Q1054" s="253">
        <f t="shared" ref="Q1054:Q1060" si="479">O1054+P1054</f>
        <v>0</v>
      </c>
      <c r="R1054" s="259"/>
    </row>
    <row r="1055" spans="1:18" s="210" customFormat="1" x14ac:dyDescent="0.3">
      <c r="A1055" s="258">
        <f>IF(F1055="","", COUNTA($F$17:F1055))</f>
        <v>792</v>
      </c>
      <c r="B1055" s="213"/>
      <c r="C1055" s="213"/>
      <c r="D1055" s="214"/>
      <c r="E1055" s="221" t="s">
        <v>835</v>
      </c>
      <c r="F1055" s="222">
        <v>1</v>
      </c>
      <c r="G1055" s="220">
        <v>0</v>
      </c>
      <c r="H1055" s="265">
        <f t="shared" si="476"/>
        <v>1</v>
      </c>
      <c r="I1055" s="264" t="s">
        <v>105</v>
      </c>
      <c r="J1055" s="276" t="s">
        <v>90</v>
      </c>
      <c r="K1055" s="276" t="s">
        <v>90</v>
      </c>
      <c r="L1055" s="277">
        <v>0</v>
      </c>
      <c r="M1055" s="252">
        <v>0</v>
      </c>
      <c r="N1055" s="252">
        <v>0</v>
      </c>
      <c r="O1055" s="252">
        <f t="shared" si="477"/>
        <v>0</v>
      </c>
      <c r="P1055" s="252">
        <f t="shared" si="478"/>
        <v>0</v>
      </c>
      <c r="Q1055" s="253">
        <f t="shared" si="479"/>
        <v>0</v>
      </c>
      <c r="R1055" s="259"/>
    </row>
    <row r="1056" spans="1:18" s="210" customFormat="1" x14ac:dyDescent="0.3">
      <c r="A1056" s="258">
        <f>IF(F1056="","", COUNTA($F$17:F1056))</f>
        <v>793</v>
      </c>
      <c r="B1056" s="213"/>
      <c r="C1056" s="213"/>
      <c r="D1056" s="214"/>
      <c r="E1056" s="221" t="s">
        <v>836</v>
      </c>
      <c r="F1056" s="222">
        <v>1</v>
      </c>
      <c r="G1056" s="220">
        <v>0</v>
      </c>
      <c r="H1056" s="265">
        <f t="shared" si="476"/>
        <v>1</v>
      </c>
      <c r="I1056" s="264" t="s">
        <v>105</v>
      </c>
      <c r="J1056" s="276" t="s">
        <v>90</v>
      </c>
      <c r="K1056" s="276" t="s">
        <v>90</v>
      </c>
      <c r="L1056" s="277">
        <v>0</v>
      </c>
      <c r="M1056" s="252">
        <v>0</v>
      </c>
      <c r="N1056" s="252">
        <v>0</v>
      </c>
      <c r="O1056" s="252">
        <f t="shared" si="477"/>
        <v>0</v>
      </c>
      <c r="P1056" s="252">
        <f t="shared" si="478"/>
        <v>0</v>
      </c>
      <c r="Q1056" s="253">
        <f t="shared" si="479"/>
        <v>0</v>
      </c>
      <c r="R1056" s="259"/>
    </row>
    <row r="1057" spans="1:18" s="210" customFormat="1" x14ac:dyDescent="0.3">
      <c r="A1057" s="258">
        <f>IF(F1057="","", COUNTA($F$17:F1057))</f>
        <v>794</v>
      </c>
      <c r="B1057" s="213"/>
      <c r="C1057" s="213"/>
      <c r="D1057" s="214"/>
      <c r="E1057" s="221" t="s">
        <v>837</v>
      </c>
      <c r="F1057" s="222">
        <v>1</v>
      </c>
      <c r="G1057" s="220">
        <v>0</v>
      </c>
      <c r="H1057" s="265">
        <f t="shared" si="476"/>
        <v>1</v>
      </c>
      <c r="I1057" s="264" t="s">
        <v>105</v>
      </c>
      <c r="J1057" s="276" t="s">
        <v>90</v>
      </c>
      <c r="K1057" s="276" t="s">
        <v>90</v>
      </c>
      <c r="L1057" s="277">
        <v>0</v>
      </c>
      <c r="M1057" s="252">
        <v>0</v>
      </c>
      <c r="N1057" s="252">
        <v>0</v>
      </c>
      <c r="O1057" s="252">
        <f t="shared" si="477"/>
        <v>0</v>
      </c>
      <c r="P1057" s="252">
        <f t="shared" si="478"/>
        <v>0</v>
      </c>
      <c r="Q1057" s="253">
        <f t="shared" si="479"/>
        <v>0</v>
      </c>
      <c r="R1057" s="259"/>
    </row>
    <row r="1058" spans="1:18" s="210" customFormat="1" x14ac:dyDescent="0.3">
      <c r="A1058" s="258">
        <f>IF(F1058="","", COUNTA($F$17:F1058))</f>
        <v>795</v>
      </c>
      <c r="B1058" s="213"/>
      <c r="C1058" s="213"/>
      <c r="D1058" s="214"/>
      <c r="E1058" s="221" t="s">
        <v>838</v>
      </c>
      <c r="F1058" s="222">
        <v>1</v>
      </c>
      <c r="G1058" s="220">
        <v>0</v>
      </c>
      <c r="H1058" s="265">
        <f t="shared" si="476"/>
        <v>1</v>
      </c>
      <c r="I1058" s="264" t="s">
        <v>105</v>
      </c>
      <c r="J1058" s="276" t="s">
        <v>90</v>
      </c>
      <c r="K1058" s="276" t="s">
        <v>90</v>
      </c>
      <c r="L1058" s="277">
        <v>0</v>
      </c>
      <c r="M1058" s="252">
        <v>0</v>
      </c>
      <c r="N1058" s="252">
        <v>0</v>
      </c>
      <c r="O1058" s="252">
        <f t="shared" si="477"/>
        <v>0</v>
      </c>
      <c r="P1058" s="252">
        <f t="shared" si="478"/>
        <v>0</v>
      </c>
      <c r="Q1058" s="253">
        <f t="shared" si="479"/>
        <v>0</v>
      </c>
      <c r="R1058" s="259"/>
    </row>
    <row r="1059" spans="1:18" s="210" customFormat="1" x14ac:dyDescent="0.3">
      <c r="A1059" s="258">
        <f>IF(F1059="","", COUNTA($F$17:F1059))</f>
        <v>796</v>
      </c>
      <c r="B1059" s="213"/>
      <c r="C1059" s="213"/>
      <c r="D1059" s="214"/>
      <c r="E1059" s="221" t="s">
        <v>839</v>
      </c>
      <c r="F1059" s="222">
        <v>1</v>
      </c>
      <c r="G1059" s="220">
        <v>0</v>
      </c>
      <c r="H1059" s="265">
        <f t="shared" si="476"/>
        <v>1</v>
      </c>
      <c r="I1059" s="264" t="s">
        <v>105</v>
      </c>
      <c r="J1059" s="276" t="s">
        <v>90</v>
      </c>
      <c r="K1059" s="276" t="s">
        <v>90</v>
      </c>
      <c r="L1059" s="277">
        <v>0</v>
      </c>
      <c r="M1059" s="252">
        <v>0</v>
      </c>
      <c r="N1059" s="252">
        <v>0</v>
      </c>
      <c r="O1059" s="252">
        <f t="shared" si="477"/>
        <v>0</v>
      </c>
      <c r="P1059" s="252">
        <f t="shared" si="478"/>
        <v>0</v>
      </c>
      <c r="Q1059" s="253">
        <f t="shared" si="479"/>
        <v>0</v>
      </c>
      <c r="R1059" s="259"/>
    </row>
    <row r="1060" spans="1:18" s="210" customFormat="1" x14ac:dyDescent="0.3">
      <c r="A1060" s="258">
        <f>IF(F1060="","", COUNTA($F$17:F1060))</f>
        <v>797</v>
      </c>
      <c r="B1060" s="213"/>
      <c r="C1060" s="213"/>
      <c r="D1060" s="214"/>
      <c r="E1060" s="221" t="s">
        <v>840</v>
      </c>
      <c r="F1060" s="222">
        <v>1</v>
      </c>
      <c r="G1060" s="220">
        <v>0</v>
      </c>
      <c r="H1060" s="265">
        <f t="shared" si="476"/>
        <v>1</v>
      </c>
      <c r="I1060" s="264" t="s">
        <v>105</v>
      </c>
      <c r="J1060" s="276" t="s">
        <v>90</v>
      </c>
      <c r="K1060" s="276" t="s">
        <v>90</v>
      </c>
      <c r="L1060" s="277">
        <v>0</v>
      </c>
      <c r="M1060" s="252">
        <v>0</v>
      </c>
      <c r="N1060" s="252">
        <v>0</v>
      </c>
      <c r="O1060" s="252">
        <f t="shared" si="477"/>
        <v>0</v>
      </c>
      <c r="P1060" s="252">
        <f t="shared" si="478"/>
        <v>0</v>
      </c>
      <c r="Q1060" s="253">
        <f t="shared" si="479"/>
        <v>0</v>
      </c>
      <c r="R1060" s="259"/>
    </row>
    <row r="1061" spans="1:18" s="210" customFormat="1" x14ac:dyDescent="0.3">
      <c r="A1061" s="217"/>
      <c r="B1061" s="213"/>
      <c r="C1061" s="213"/>
      <c r="D1061" s="214"/>
      <c r="E1061" s="268" t="s">
        <v>841</v>
      </c>
      <c r="F1061" s="254"/>
      <c r="G1061" s="254"/>
      <c r="H1061" s="266"/>
      <c r="I1061" s="254"/>
      <c r="J1061" s="254"/>
      <c r="K1061" s="255"/>
      <c r="L1061" s="254"/>
      <c r="M1061" s="255"/>
      <c r="N1061" s="255"/>
      <c r="O1061" s="255"/>
      <c r="P1061" s="255"/>
      <c r="Q1061" s="256"/>
      <c r="R1061" s="260"/>
    </row>
    <row r="1062" spans="1:18" s="210" customFormat="1" ht="31.2" x14ac:dyDescent="0.3">
      <c r="A1062" s="258">
        <f>IF(F1062="","", COUNTA($F$17:F1062))</f>
        <v>798</v>
      </c>
      <c r="B1062" s="213"/>
      <c r="C1062" s="213"/>
      <c r="D1062" s="214"/>
      <c r="E1062" s="223" t="s">
        <v>842</v>
      </c>
      <c r="F1062" s="222">
        <v>1</v>
      </c>
      <c r="G1062" s="220">
        <v>0</v>
      </c>
      <c r="H1062" s="265">
        <f t="shared" ref="H1062:H1066" si="480">F1062+G1062*F1062</f>
        <v>1</v>
      </c>
      <c r="I1062" s="264" t="s">
        <v>105</v>
      </c>
      <c r="J1062" s="276" t="s">
        <v>90</v>
      </c>
      <c r="K1062" s="276" t="s">
        <v>90</v>
      </c>
      <c r="L1062" s="277">
        <v>0</v>
      </c>
      <c r="M1062" s="252">
        <v>0</v>
      </c>
      <c r="N1062" s="252">
        <v>0</v>
      </c>
      <c r="O1062" s="252">
        <f t="shared" ref="O1062:O1066" si="481">H1062*M1062</f>
        <v>0</v>
      </c>
      <c r="P1062" s="252">
        <f t="shared" ref="P1062:P1066" si="482">H1062*N1062</f>
        <v>0</v>
      </c>
      <c r="Q1062" s="253">
        <f t="shared" ref="Q1062:Q1066" si="483">O1062+P1062</f>
        <v>0</v>
      </c>
      <c r="R1062" s="259"/>
    </row>
    <row r="1063" spans="1:18" s="210" customFormat="1" ht="31.2" x14ac:dyDescent="0.3">
      <c r="A1063" s="258">
        <f>IF(F1063="","", COUNTA($F$17:F1063))</f>
        <v>799</v>
      </c>
      <c r="B1063" s="213"/>
      <c r="C1063" s="213"/>
      <c r="D1063" s="214"/>
      <c r="E1063" s="223" t="s">
        <v>843</v>
      </c>
      <c r="F1063" s="222">
        <v>1</v>
      </c>
      <c r="G1063" s="220">
        <v>0</v>
      </c>
      <c r="H1063" s="265">
        <f t="shared" si="480"/>
        <v>1</v>
      </c>
      <c r="I1063" s="264" t="s">
        <v>105</v>
      </c>
      <c r="J1063" s="276" t="s">
        <v>90</v>
      </c>
      <c r="K1063" s="276" t="s">
        <v>90</v>
      </c>
      <c r="L1063" s="277">
        <v>0</v>
      </c>
      <c r="M1063" s="252">
        <v>0</v>
      </c>
      <c r="N1063" s="252">
        <v>0</v>
      </c>
      <c r="O1063" s="252">
        <f t="shared" si="481"/>
        <v>0</v>
      </c>
      <c r="P1063" s="252">
        <f t="shared" si="482"/>
        <v>0</v>
      </c>
      <c r="Q1063" s="253">
        <f t="shared" si="483"/>
        <v>0</v>
      </c>
      <c r="R1063" s="259"/>
    </row>
    <row r="1064" spans="1:18" s="210" customFormat="1" x14ac:dyDescent="0.3">
      <c r="A1064" s="258">
        <f>IF(F1064="","", COUNTA($F$17:F1064))</f>
        <v>800</v>
      </c>
      <c r="B1064" s="213"/>
      <c r="C1064" s="213"/>
      <c r="D1064" s="214"/>
      <c r="E1064" s="221" t="s">
        <v>844</v>
      </c>
      <c r="F1064" s="222">
        <v>3</v>
      </c>
      <c r="G1064" s="220">
        <v>0</v>
      </c>
      <c r="H1064" s="265">
        <f t="shared" si="480"/>
        <v>3</v>
      </c>
      <c r="I1064" s="264" t="s">
        <v>105</v>
      </c>
      <c r="J1064" s="276" t="s">
        <v>90</v>
      </c>
      <c r="K1064" s="276" t="s">
        <v>90</v>
      </c>
      <c r="L1064" s="277">
        <v>0</v>
      </c>
      <c r="M1064" s="252">
        <v>0</v>
      </c>
      <c r="N1064" s="252">
        <v>0</v>
      </c>
      <c r="O1064" s="252">
        <f t="shared" si="481"/>
        <v>0</v>
      </c>
      <c r="P1064" s="252">
        <f t="shared" si="482"/>
        <v>0</v>
      </c>
      <c r="Q1064" s="253">
        <f t="shared" si="483"/>
        <v>0</v>
      </c>
      <c r="R1064" s="259"/>
    </row>
    <row r="1065" spans="1:18" s="210" customFormat="1" x14ac:dyDescent="0.3">
      <c r="A1065" s="258">
        <f>IF(F1065="","", COUNTA($F$17:F1065))</f>
        <v>801</v>
      </c>
      <c r="B1065" s="213"/>
      <c r="C1065" s="213"/>
      <c r="D1065" s="214"/>
      <c r="E1065" s="221" t="s">
        <v>845</v>
      </c>
      <c r="F1065" s="222">
        <v>1</v>
      </c>
      <c r="G1065" s="220">
        <v>0</v>
      </c>
      <c r="H1065" s="265">
        <f t="shared" si="480"/>
        <v>1</v>
      </c>
      <c r="I1065" s="264" t="s">
        <v>105</v>
      </c>
      <c r="J1065" s="276" t="s">
        <v>90</v>
      </c>
      <c r="K1065" s="276" t="s">
        <v>90</v>
      </c>
      <c r="L1065" s="277">
        <v>0</v>
      </c>
      <c r="M1065" s="252">
        <v>0</v>
      </c>
      <c r="N1065" s="252">
        <v>0</v>
      </c>
      <c r="O1065" s="252">
        <f t="shared" si="481"/>
        <v>0</v>
      </c>
      <c r="P1065" s="252">
        <f t="shared" si="482"/>
        <v>0</v>
      </c>
      <c r="Q1065" s="253">
        <f t="shared" si="483"/>
        <v>0</v>
      </c>
      <c r="R1065" s="259"/>
    </row>
    <row r="1066" spans="1:18" s="210" customFormat="1" x14ac:dyDescent="0.3">
      <c r="A1066" s="258">
        <f>IF(F1066="","", COUNTA($F$17:F1066))</f>
        <v>802</v>
      </c>
      <c r="B1066" s="213"/>
      <c r="C1066" s="213"/>
      <c r="D1066" s="214"/>
      <c r="E1066" s="221" t="s">
        <v>846</v>
      </c>
      <c r="F1066" s="222">
        <v>1</v>
      </c>
      <c r="G1066" s="220">
        <v>0</v>
      </c>
      <c r="H1066" s="265">
        <f t="shared" si="480"/>
        <v>1</v>
      </c>
      <c r="I1066" s="264" t="s">
        <v>105</v>
      </c>
      <c r="J1066" s="276" t="s">
        <v>90</v>
      </c>
      <c r="K1066" s="276" t="s">
        <v>90</v>
      </c>
      <c r="L1066" s="277">
        <v>0</v>
      </c>
      <c r="M1066" s="252">
        <v>0</v>
      </c>
      <c r="N1066" s="252">
        <v>0</v>
      </c>
      <c r="O1066" s="252">
        <f t="shared" si="481"/>
        <v>0</v>
      </c>
      <c r="P1066" s="252">
        <f t="shared" si="482"/>
        <v>0</v>
      </c>
      <c r="Q1066" s="253">
        <f t="shared" si="483"/>
        <v>0</v>
      </c>
      <c r="R1066" s="259"/>
    </row>
    <row r="1067" spans="1:18" s="210" customFormat="1" x14ac:dyDescent="0.3">
      <c r="A1067" s="217"/>
      <c r="B1067" s="213"/>
      <c r="C1067" s="213"/>
      <c r="D1067" s="214"/>
      <c r="E1067" s="268" t="s">
        <v>847</v>
      </c>
      <c r="F1067" s="254"/>
      <c r="G1067" s="254"/>
      <c r="H1067" s="266"/>
      <c r="I1067" s="254"/>
      <c r="J1067" s="254"/>
      <c r="K1067" s="255"/>
      <c r="L1067" s="254"/>
      <c r="M1067" s="255"/>
      <c r="N1067" s="255"/>
      <c r="O1067" s="255"/>
      <c r="P1067" s="255"/>
      <c r="Q1067" s="256"/>
      <c r="R1067" s="260"/>
    </row>
    <row r="1068" spans="1:18" s="210" customFormat="1" ht="31.2" x14ac:dyDescent="0.3">
      <c r="A1068" s="258">
        <f>IF(F1068="","", COUNTA($F$17:F1068))</f>
        <v>803</v>
      </c>
      <c r="B1068" s="213"/>
      <c r="C1068" s="213"/>
      <c r="D1068" s="214"/>
      <c r="E1068" s="223" t="s">
        <v>848</v>
      </c>
      <c r="F1068" s="222">
        <v>1</v>
      </c>
      <c r="G1068" s="220">
        <v>0</v>
      </c>
      <c r="H1068" s="265">
        <f t="shared" ref="H1068:H1071" si="484">F1068+G1068*F1068</f>
        <v>1</v>
      </c>
      <c r="I1068" s="264" t="s">
        <v>105</v>
      </c>
      <c r="J1068" s="276" t="s">
        <v>90</v>
      </c>
      <c r="K1068" s="276" t="s">
        <v>90</v>
      </c>
      <c r="L1068" s="277">
        <v>0</v>
      </c>
      <c r="M1068" s="252">
        <v>0</v>
      </c>
      <c r="N1068" s="252">
        <v>0</v>
      </c>
      <c r="O1068" s="252">
        <f t="shared" ref="O1068:O1071" si="485">H1068*M1068</f>
        <v>0</v>
      </c>
      <c r="P1068" s="252">
        <f t="shared" ref="P1068:P1071" si="486">H1068*N1068</f>
        <v>0</v>
      </c>
      <c r="Q1068" s="253">
        <f t="shared" ref="Q1068:Q1071" si="487">O1068+P1068</f>
        <v>0</v>
      </c>
      <c r="R1068" s="259"/>
    </row>
    <row r="1069" spans="1:18" s="210" customFormat="1" ht="31.2" x14ac:dyDescent="0.3">
      <c r="A1069" s="258">
        <f>IF(F1069="","", COUNTA($F$17:F1069))</f>
        <v>804</v>
      </c>
      <c r="B1069" s="213"/>
      <c r="C1069" s="213"/>
      <c r="D1069" s="214"/>
      <c r="E1069" s="223" t="s">
        <v>849</v>
      </c>
      <c r="F1069" s="222">
        <v>1</v>
      </c>
      <c r="G1069" s="220">
        <v>0</v>
      </c>
      <c r="H1069" s="265">
        <f t="shared" si="484"/>
        <v>1</v>
      </c>
      <c r="I1069" s="264" t="s">
        <v>105</v>
      </c>
      <c r="J1069" s="276" t="s">
        <v>90</v>
      </c>
      <c r="K1069" s="276" t="s">
        <v>90</v>
      </c>
      <c r="L1069" s="277">
        <v>0</v>
      </c>
      <c r="M1069" s="252">
        <v>0</v>
      </c>
      <c r="N1069" s="252">
        <v>0</v>
      </c>
      <c r="O1069" s="252">
        <f t="shared" si="485"/>
        <v>0</v>
      </c>
      <c r="P1069" s="252">
        <f t="shared" si="486"/>
        <v>0</v>
      </c>
      <c r="Q1069" s="253">
        <f t="shared" si="487"/>
        <v>0</v>
      </c>
      <c r="R1069" s="259"/>
    </row>
    <row r="1070" spans="1:18" s="210" customFormat="1" ht="31.2" x14ac:dyDescent="0.3">
      <c r="A1070" s="258">
        <f>IF(F1070="","", COUNTA($F$17:F1070))</f>
        <v>805</v>
      </c>
      <c r="B1070" s="213"/>
      <c r="C1070" s="213"/>
      <c r="D1070" s="214"/>
      <c r="E1070" s="223" t="s">
        <v>850</v>
      </c>
      <c r="F1070" s="222">
        <v>1</v>
      </c>
      <c r="G1070" s="220">
        <v>0</v>
      </c>
      <c r="H1070" s="265">
        <f t="shared" si="484"/>
        <v>1</v>
      </c>
      <c r="I1070" s="264" t="s">
        <v>105</v>
      </c>
      <c r="J1070" s="276" t="s">
        <v>90</v>
      </c>
      <c r="K1070" s="276" t="s">
        <v>90</v>
      </c>
      <c r="L1070" s="277">
        <v>0</v>
      </c>
      <c r="M1070" s="252">
        <v>0</v>
      </c>
      <c r="N1070" s="252">
        <v>0</v>
      </c>
      <c r="O1070" s="252">
        <f t="shared" si="485"/>
        <v>0</v>
      </c>
      <c r="P1070" s="252">
        <f t="shared" si="486"/>
        <v>0</v>
      </c>
      <c r="Q1070" s="253">
        <f t="shared" si="487"/>
        <v>0</v>
      </c>
      <c r="R1070" s="259"/>
    </row>
    <row r="1071" spans="1:18" s="210" customFormat="1" ht="31.2" x14ac:dyDescent="0.3">
      <c r="A1071" s="258">
        <f>IF(F1071="","", COUNTA($F$17:F1071))</f>
        <v>806</v>
      </c>
      <c r="B1071" s="213"/>
      <c r="C1071" s="213"/>
      <c r="D1071" s="214"/>
      <c r="E1071" s="223" t="s">
        <v>851</v>
      </c>
      <c r="F1071" s="222">
        <v>2</v>
      </c>
      <c r="G1071" s="220">
        <v>0</v>
      </c>
      <c r="H1071" s="265">
        <f t="shared" si="484"/>
        <v>2</v>
      </c>
      <c r="I1071" s="264" t="s">
        <v>105</v>
      </c>
      <c r="J1071" s="276" t="s">
        <v>90</v>
      </c>
      <c r="K1071" s="276" t="s">
        <v>90</v>
      </c>
      <c r="L1071" s="277">
        <v>0</v>
      </c>
      <c r="M1071" s="252">
        <v>0</v>
      </c>
      <c r="N1071" s="252">
        <v>0</v>
      </c>
      <c r="O1071" s="252">
        <f t="shared" si="485"/>
        <v>0</v>
      </c>
      <c r="P1071" s="252">
        <f t="shared" si="486"/>
        <v>0</v>
      </c>
      <c r="Q1071" s="253">
        <f t="shared" si="487"/>
        <v>0</v>
      </c>
      <c r="R1071" s="259"/>
    </row>
    <row r="1072" spans="1:18" s="210" customFormat="1" x14ac:dyDescent="0.3">
      <c r="A1072" s="217"/>
      <c r="B1072" s="213"/>
      <c r="C1072" s="213"/>
      <c r="D1072" s="214"/>
      <c r="E1072" s="268" t="s">
        <v>852</v>
      </c>
      <c r="F1072" s="254"/>
      <c r="G1072" s="254"/>
      <c r="H1072" s="266"/>
      <c r="I1072" s="254"/>
      <c r="J1072" s="254"/>
      <c r="K1072" s="255"/>
      <c r="L1072" s="254"/>
      <c r="M1072" s="255"/>
      <c r="N1072" s="255"/>
      <c r="O1072" s="255"/>
      <c r="P1072" s="255"/>
      <c r="Q1072" s="256"/>
      <c r="R1072" s="260"/>
    </row>
    <row r="1073" spans="1:18" s="210" customFormat="1" ht="31.2" x14ac:dyDescent="0.3">
      <c r="A1073" s="258">
        <f>IF(F1073="","", COUNTA($F$17:F1073))</f>
        <v>807</v>
      </c>
      <c r="B1073" s="213"/>
      <c r="C1073" s="213"/>
      <c r="D1073" s="214"/>
      <c r="E1073" s="223" t="s">
        <v>853</v>
      </c>
      <c r="F1073" s="222">
        <v>1</v>
      </c>
      <c r="G1073" s="220">
        <v>0</v>
      </c>
      <c r="H1073" s="265">
        <f t="shared" ref="H1073:H1077" si="488">F1073+G1073*F1073</f>
        <v>1</v>
      </c>
      <c r="I1073" s="264" t="s">
        <v>105</v>
      </c>
      <c r="J1073" s="276" t="s">
        <v>90</v>
      </c>
      <c r="K1073" s="276" t="s">
        <v>90</v>
      </c>
      <c r="L1073" s="277">
        <v>0</v>
      </c>
      <c r="M1073" s="252">
        <v>0</v>
      </c>
      <c r="N1073" s="252">
        <v>0</v>
      </c>
      <c r="O1073" s="252">
        <f t="shared" ref="O1073:O1077" si="489">H1073*M1073</f>
        <v>0</v>
      </c>
      <c r="P1073" s="252">
        <f t="shared" ref="P1073:P1077" si="490">H1073*N1073</f>
        <v>0</v>
      </c>
      <c r="Q1073" s="253">
        <f t="shared" ref="Q1073:Q1077" si="491">O1073+P1073</f>
        <v>0</v>
      </c>
      <c r="R1073" s="259"/>
    </row>
    <row r="1074" spans="1:18" s="210" customFormat="1" ht="31.2" x14ac:dyDescent="0.3">
      <c r="A1074" s="258">
        <f>IF(F1074="","", COUNTA($F$17:F1074))</f>
        <v>808</v>
      </c>
      <c r="B1074" s="213"/>
      <c r="C1074" s="213"/>
      <c r="D1074" s="214"/>
      <c r="E1074" s="223" t="s">
        <v>854</v>
      </c>
      <c r="F1074" s="222">
        <v>5</v>
      </c>
      <c r="G1074" s="220">
        <v>0</v>
      </c>
      <c r="H1074" s="265">
        <f t="shared" si="488"/>
        <v>5</v>
      </c>
      <c r="I1074" s="264" t="s">
        <v>105</v>
      </c>
      <c r="J1074" s="276" t="s">
        <v>90</v>
      </c>
      <c r="K1074" s="276" t="s">
        <v>90</v>
      </c>
      <c r="L1074" s="277">
        <v>0</v>
      </c>
      <c r="M1074" s="252">
        <v>0</v>
      </c>
      <c r="N1074" s="252">
        <v>0</v>
      </c>
      <c r="O1074" s="252">
        <f t="shared" si="489"/>
        <v>0</v>
      </c>
      <c r="P1074" s="252">
        <f t="shared" si="490"/>
        <v>0</v>
      </c>
      <c r="Q1074" s="253">
        <f t="shared" si="491"/>
        <v>0</v>
      </c>
      <c r="R1074" s="259"/>
    </row>
    <row r="1075" spans="1:18" s="210" customFormat="1" ht="31.2" x14ac:dyDescent="0.3">
      <c r="A1075" s="258">
        <f>IF(F1075="","", COUNTA($F$17:F1075))</f>
        <v>809</v>
      </c>
      <c r="B1075" s="213"/>
      <c r="C1075" s="213"/>
      <c r="D1075" s="214"/>
      <c r="E1075" s="223" t="s">
        <v>855</v>
      </c>
      <c r="F1075" s="222">
        <v>2</v>
      </c>
      <c r="G1075" s="220">
        <v>0</v>
      </c>
      <c r="H1075" s="265">
        <f t="shared" si="488"/>
        <v>2</v>
      </c>
      <c r="I1075" s="264" t="s">
        <v>105</v>
      </c>
      <c r="J1075" s="276" t="s">
        <v>90</v>
      </c>
      <c r="K1075" s="276" t="s">
        <v>90</v>
      </c>
      <c r="L1075" s="277">
        <v>0</v>
      </c>
      <c r="M1075" s="252">
        <v>0</v>
      </c>
      <c r="N1075" s="252">
        <v>0</v>
      </c>
      <c r="O1075" s="252">
        <f t="shared" si="489"/>
        <v>0</v>
      </c>
      <c r="P1075" s="252">
        <f t="shared" si="490"/>
        <v>0</v>
      </c>
      <c r="Q1075" s="253">
        <f t="shared" si="491"/>
        <v>0</v>
      </c>
      <c r="R1075" s="259"/>
    </row>
    <row r="1076" spans="1:18" s="210" customFormat="1" ht="31.2" x14ac:dyDescent="0.3">
      <c r="A1076" s="258">
        <f>IF(F1076="","", COUNTA($F$17:F1076))</f>
        <v>810</v>
      </c>
      <c r="B1076" s="213"/>
      <c r="C1076" s="213"/>
      <c r="D1076" s="214"/>
      <c r="E1076" s="223" t="s">
        <v>855</v>
      </c>
      <c r="F1076" s="222">
        <v>1</v>
      </c>
      <c r="G1076" s="220">
        <v>0</v>
      </c>
      <c r="H1076" s="265">
        <f t="shared" si="488"/>
        <v>1</v>
      </c>
      <c r="I1076" s="264" t="s">
        <v>105</v>
      </c>
      <c r="J1076" s="276" t="s">
        <v>90</v>
      </c>
      <c r="K1076" s="276" t="s">
        <v>90</v>
      </c>
      <c r="L1076" s="277">
        <v>0</v>
      </c>
      <c r="M1076" s="252">
        <v>0</v>
      </c>
      <c r="N1076" s="252">
        <v>0</v>
      </c>
      <c r="O1076" s="252">
        <f t="shared" si="489"/>
        <v>0</v>
      </c>
      <c r="P1076" s="252">
        <f t="shared" si="490"/>
        <v>0</v>
      </c>
      <c r="Q1076" s="253">
        <f t="shared" si="491"/>
        <v>0</v>
      </c>
      <c r="R1076" s="259"/>
    </row>
    <row r="1077" spans="1:18" s="210" customFormat="1" ht="31.2" x14ac:dyDescent="0.3">
      <c r="A1077" s="258">
        <f>IF(F1077="","", COUNTA($F$17:F1077))</f>
        <v>811</v>
      </c>
      <c r="B1077" s="213"/>
      <c r="C1077" s="213"/>
      <c r="D1077" s="214"/>
      <c r="E1077" s="223" t="s">
        <v>855</v>
      </c>
      <c r="F1077" s="222">
        <v>1</v>
      </c>
      <c r="G1077" s="220">
        <v>0</v>
      </c>
      <c r="H1077" s="265">
        <f t="shared" si="488"/>
        <v>1</v>
      </c>
      <c r="I1077" s="264" t="s">
        <v>105</v>
      </c>
      <c r="J1077" s="276" t="s">
        <v>90</v>
      </c>
      <c r="K1077" s="276" t="s">
        <v>90</v>
      </c>
      <c r="L1077" s="277">
        <v>0</v>
      </c>
      <c r="M1077" s="252">
        <v>0</v>
      </c>
      <c r="N1077" s="252">
        <v>0</v>
      </c>
      <c r="O1077" s="252">
        <f t="shared" si="489"/>
        <v>0</v>
      </c>
      <c r="P1077" s="252">
        <f t="shared" si="490"/>
        <v>0</v>
      </c>
      <c r="Q1077" s="253">
        <f t="shared" si="491"/>
        <v>0</v>
      </c>
      <c r="R1077" s="259"/>
    </row>
    <row r="1078" spans="1:18" s="210" customFormat="1" x14ac:dyDescent="0.3">
      <c r="A1078" s="217"/>
      <c r="B1078" s="213"/>
      <c r="C1078" s="213"/>
      <c r="D1078" s="214"/>
      <c r="E1078" s="268" t="s">
        <v>856</v>
      </c>
      <c r="F1078" s="254"/>
      <c r="G1078" s="254"/>
      <c r="H1078" s="266"/>
      <c r="I1078" s="254"/>
      <c r="J1078" s="254"/>
      <c r="K1078" s="255"/>
      <c r="L1078" s="254"/>
      <c r="M1078" s="255"/>
      <c r="N1078" s="255"/>
      <c r="O1078" s="255"/>
      <c r="P1078" s="255"/>
      <c r="Q1078" s="256"/>
      <c r="R1078" s="260"/>
    </row>
    <row r="1079" spans="1:18" s="210" customFormat="1" ht="78" x14ac:dyDescent="0.3">
      <c r="A1079" s="258">
        <f>IF(F1079="","", COUNTA($F$17:F1079))</f>
        <v>812</v>
      </c>
      <c r="B1079" s="213"/>
      <c r="C1079" s="213"/>
      <c r="D1079" s="214"/>
      <c r="E1079" s="223" t="s">
        <v>857</v>
      </c>
      <c r="F1079" s="222">
        <v>4</v>
      </c>
      <c r="G1079" s="220">
        <v>0</v>
      </c>
      <c r="H1079" s="265">
        <f t="shared" ref="H1079:H1083" si="492">F1079+G1079*F1079</f>
        <v>4</v>
      </c>
      <c r="I1079" s="264" t="s">
        <v>105</v>
      </c>
      <c r="J1079" s="276" t="s">
        <v>90</v>
      </c>
      <c r="K1079" s="276" t="s">
        <v>90</v>
      </c>
      <c r="L1079" s="277">
        <v>0</v>
      </c>
      <c r="M1079" s="252">
        <v>0</v>
      </c>
      <c r="N1079" s="252">
        <v>0</v>
      </c>
      <c r="O1079" s="252">
        <f t="shared" ref="O1079:O1083" si="493">H1079*M1079</f>
        <v>0</v>
      </c>
      <c r="P1079" s="252">
        <f t="shared" ref="P1079:P1083" si="494">H1079*N1079</f>
        <v>0</v>
      </c>
      <c r="Q1079" s="253">
        <f t="shared" ref="Q1079:Q1083" si="495">O1079+P1079</f>
        <v>0</v>
      </c>
      <c r="R1079" s="259"/>
    </row>
    <row r="1080" spans="1:18" s="210" customFormat="1" ht="78" x14ac:dyDescent="0.3">
      <c r="A1080" s="258">
        <f>IF(F1080="","", COUNTA($F$17:F1080))</f>
        <v>813</v>
      </c>
      <c r="B1080" s="213"/>
      <c r="C1080" s="213"/>
      <c r="D1080" s="214"/>
      <c r="E1080" s="223" t="s">
        <v>858</v>
      </c>
      <c r="F1080" s="222">
        <v>8</v>
      </c>
      <c r="G1080" s="220">
        <v>0</v>
      </c>
      <c r="H1080" s="265">
        <f t="shared" si="492"/>
        <v>8</v>
      </c>
      <c r="I1080" s="264" t="s">
        <v>105</v>
      </c>
      <c r="J1080" s="276" t="s">
        <v>90</v>
      </c>
      <c r="K1080" s="276" t="s">
        <v>90</v>
      </c>
      <c r="L1080" s="277">
        <v>0</v>
      </c>
      <c r="M1080" s="252">
        <v>0</v>
      </c>
      <c r="N1080" s="252">
        <v>0</v>
      </c>
      <c r="O1080" s="252">
        <f t="shared" si="493"/>
        <v>0</v>
      </c>
      <c r="P1080" s="252">
        <f t="shared" si="494"/>
        <v>0</v>
      </c>
      <c r="Q1080" s="253">
        <f t="shared" si="495"/>
        <v>0</v>
      </c>
      <c r="R1080" s="259"/>
    </row>
    <row r="1081" spans="1:18" s="210" customFormat="1" ht="78" x14ac:dyDescent="0.3">
      <c r="A1081" s="258">
        <f>IF(F1081="","", COUNTA($F$17:F1081))</f>
        <v>814</v>
      </c>
      <c r="B1081" s="213"/>
      <c r="C1081" s="213"/>
      <c r="D1081" s="214"/>
      <c r="E1081" s="223" t="s">
        <v>859</v>
      </c>
      <c r="F1081" s="222">
        <v>2</v>
      </c>
      <c r="G1081" s="220">
        <v>0</v>
      </c>
      <c r="H1081" s="265">
        <f t="shared" si="492"/>
        <v>2</v>
      </c>
      <c r="I1081" s="264" t="s">
        <v>105</v>
      </c>
      <c r="J1081" s="276" t="s">
        <v>90</v>
      </c>
      <c r="K1081" s="276" t="s">
        <v>90</v>
      </c>
      <c r="L1081" s="277">
        <v>0</v>
      </c>
      <c r="M1081" s="252">
        <v>0</v>
      </c>
      <c r="N1081" s="252">
        <v>0</v>
      </c>
      <c r="O1081" s="252">
        <f t="shared" si="493"/>
        <v>0</v>
      </c>
      <c r="P1081" s="252">
        <f t="shared" si="494"/>
        <v>0</v>
      </c>
      <c r="Q1081" s="253">
        <f t="shared" si="495"/>
        <v>0</v>
      </c>
      <c r="R1081" s="259"/>
    </row>
    <row r="1082" spans="1:18" s="210" customFormat="1" ht="78" x14ac:dyDescent="0.3">
      <c r="A1082" s="258">
        <f>IF(F1082="","", COUNTA($F$17:F1082))</f>
        <v>815</v>
      </c>
      <c r="B1082" s="213"/>
      <c r="C1082" s="213"/>
      <c r="D1082" s="214"/>
      <c r="E1082" s="223" t="s">
        <v>860</v>
      </c>
      <c r="F1082" s="222">
        <v>2</v>
      </c>
      <c r="G1082" s="220">
        <v>0</v>
      </c>
      <c r="H1082" s="265">
        <f t="shared" si="492"/>
        <v>2</v>
      </c>
      <c r="I1082" s="264" t="s">
        <v>105</v>
      </c>
      <c r="J1082" s="276" t="s">
        <v>90</v>
      </c>
      <c r="K1082" s="276" t="s">
        <v>90</v>
      </c>
      <c r="L1082" s="277">
        <v>0</v>
      </c>
      <c r="M1082" s="252">
        <v>0</v>
      </c>
      <c r="N1082" s="252">
        <v>0</v>
      </c>
      <c r="O1082" s="252">
        <f t="shared" si="493"/>
        <v>0</v>
      </c>
      <c r="P1082" s="252">
        <f t="shared" si="494"/>
        <v>0</v>
      </c>
      <c r="Q1082" s="253">
        <f t="shared" si="495"/>
        <v>0</v>
      </c>
      <c r="R1082" s="259"/>
    </row>
    <row r="1083" spans="1:18" s="210" customFormat="1" ht="78" x14ac:dyDescent="0.3">
      <c r="A1083" s="258">
        <f>IF(F1083="","", COUNTA($F$17:F1083))</f>
        <v>816</v>
      </c>
      <c r="B1083" s="213"/>
      <c r="C1083" s="213"/>
      <c r="D1083" s="214"/>
      <c r="E1083" s="223" t="s">
        <v>861</v>
      </c>
      <c r="F1083" s="222">
        <v>1</v>
      </c>
      <c r="G1083" s="220">
        <v>0</v>
      </c>
      <c r="H1083" s="265">
        <f t="shared" si="492"/>
        <v>1</v>
      </c>
      <c r="I1083" s="264" t="s">
        <v>105</v>
      </c>
      <c r="J1083" s="276" t="s">
        <v>90</v>
      </c>
      <c r="K1083" s="276" t="s">
        <v>90</v>
      </c>
      <c r="L1083" s="277">
        <v>0</v>
      </c>
      <c r="M1083" s="252">
        <v>0</v>
      </c>
      <c r="N1083" s="252">
        <v>0</v>
      </c>
      <c r="O1083" s="252">
        <f t="shared" si="493"/>
        <v>0</v>
      </c>
      <c r="P1083" s="252">
        <f t="shared" si="494"/>
        <v>0</v>
      </c>
      <c r="Q1083" s="253">
        <f t="shared" si="495"/>
        <v>0</v>
      </c>
      <c r="R1083" s="259"/>
    </row>
    <row r="1084" spans="1:18" s="210" customFormat="1" x14ac:dyDescent="0.3">
      <c r="A1084" s="217"/>
      <c r="B1084" s="213"/>
      <c r="C1084" s="213"/>
      <c r="D1084" s="214"/>
      <c r="E1084" s="268" t="s">
        <v>862</v>
      </c>
      <c r="F1084" s="254"/>
      <c r="G1084" s="254"/>
      <c r="H1084" s="266"/>
      <c r="I1084" s="254"/>
      <c r="J1084" s="254"/>
      <c r="K1084" s="255"/>
      <c r="L1084" s="254"/>
      <c r="M1084" s="255"/>
      <c r="N1084" s="255"/>
      <c r="O1084" s="255"/>
      <c r="P1084" s="255"/>
      <c r="Q1084" s="256"/>
      <c r="R1084" s="260"/>
    </row>
    <row r="1085" spans="1:18" s="210" customFormat="1" x14ac:dyDescent="0.3">
      <c r="A1085" s="258">
        <f>IF(F1085="","", COUNTA($F$17:F1085))</f>
        <v>817</v>
      </c>
      <c r="B1085" s="213"/>
      <c r="C1085" s="213"/>
      <c r="D1085" s="214"/>
      <c r="E1085" s="221" t="s">
        <v>863</v>
      </c>
      <c r="F1085" s="222">
        <v>2</v>
      </c>
      <c r="G1085" s="220">
        <v>0</v>
      </c>
      <c r="H1085" s="265">
        <f t="shared" ref="H1085:H1090" si="496">F1085+G1085*F1085</f>
        <v>2</v>
      </c>
      <c r="I1085" s="264" t="s">
        <v>105</v>
      </c>
      <c r="J1085" s="276" t="s">
        <v>90</v>
      </c>
      <c r="K1085" s="276" t="s">
        <v>90</v>
      </c>
      <c r="L1085" s="277">
        <v>0</v>
      </c>
      <c r="M1085" s="252">
        <v>0</v>
      </c>
      <c r="N1085" s="252">
        <v>0</v>
      </c>
      <c r="O1085" s="252">
        <f t="shared" ref="O1085:O1090" si="497">H1085*M1085</f>
        <v>0</v>
      </c>
      <c r="P1085" s="252">
        <f t="shared" ref="P1085:P1090" si="498">H1085*N1085</f>
        <v>0</v>
      </c>
      <c r="Q1085" s="253">
        <f t="shared" ref="Q1085:Q1090" si="499">O1085+P1085</f>
        <v>0</v>
      </c>
      <c r="R1085" s="259"/>
    </row>
    <row r="1086" spans="1:18" s="210" customFormat="1" x14ac:dyDescent="0.3">
      <c r="A1086" s="258">
        <f>IF(F1086="","", COUNTA($F$17:F1086))</f>
        <v>818</v>
      </c>
      <c r="B1086" s="213"/>
      <c r="C1086" s="213"/>
      <c r="D1086" s="214"/>
      <c r="E1086" s="221" t="s">
        <v>864</v>
      </c>
      <c r="F1086" s="222">
        <v>2</v>
      </c>
      <c r="G1086" s="220">
        <v>0</v>
      </c>
      <c r="H1086" s="265">
        <f t="shared" si="496"/>
        <v>2</v>
      </c>
      <c r="I1086" s="264" t="s">
        <v>105</v>
      </c>
      <c r="J1086" s="276" t="s">
        <v>90</v>
      </c>
      <c r="K1086" s="276" t="s">
        <v>90</v>
      </c>
      <c r="L1086" s="277">
        <v>0</v>
      </c>
      <c r="M1086" s="252">
        <v>0</v>
      </c>
      <c r="N1086" s="252">
        <v>0</v>
      </c>
      <c r="O1086" s="252">
        <f t="shared" si="497"/>
        <v>0</v>
      </c>
      <c r="P1086" s="252">
        <f t="shared" si="498"/>
        <v>0</v>
      </c>
      <c r="Q1086" s="253">
        <f t="shared" si="499"/>
        <v>0</v>
      </c>
      <c r="R1086" s="259"/>
    </row>
    <row r="1087" spans="1:18" s="210" customFormat="1" x14ac:dyDescent="0.3">
      <c r="A1087" s="258">
        <f>IF(F1087="","", COUNTA($F$17:F1087))</f>
        <v>819</v>
      </c>
      <c r="B1087" s="213"/>
      <c r="C1087" s="213"/>
      <c r="D1087" s="214"/>
      <c r="E1087" s="221" t="s">
        <v>865</v>
      </c>
      <c r="F1087" s="222">
        <v>34</v>
      </c>
      <c r="G1087" s="220">
        <v>0</v>
      </c>
      <c r="H1087" s="265">
        <f t="shared" si="496"/>
        <v>34</v>
      </c>
      <c r="I1087" s="264" t="s">
        <v>105</v>
      </c>
      <c r="J1087" s="276" t="s">
        <v>90</v>
      </c>
      <c r="K1087" s="276" t="s">
        <v>90</v>
      </c>
      <c r="L1087" s="277">
        <v>0</v>
      </c>
      <c r="M1087" s="252">
        <v>0</v>
      </c>
      <c r="N1087" s="252">
        <v>0</v>
      </c>
      <c r="O1087" s="252">
        <f t="shared" si="497"/>
        <v>0</v>
      </c>
      <c r="P1087" s="252">
        <f t="shared" si="498"/>
        <v>0</v>
      </c>
      <c r="Q1087" s="253">
        <f t="shared" si="499"/>
        <v>0</v>
      </c>
      <c r="R1087" s="259"/>
    </row>
    <row r="1088" spans="1:18" s="210" customFormat="1" x14ac:dyDescent="0.3">
      <c r="A1088" s="258">
        <f>IF(F1088="","", COUNTA($F$17:F1088))</f>
        <v>820</v>
      </c>
      <c r="B1088" s="213"/>
      <c r="C1088" s="213"/>
      <c r="D1088" s="214"/>
      <c r="E1088" s="221" t="s">
        <v>866</v>
      </c>
      <c r="F1088" s="222">
        <v>3</v>
      </c>
      <c r="G1088" s="220">
        <v>0</v>
      </c>
      <c r="H1088" s="265">
        <f t="shared" si="496"/>
        <v>3</v>
      </c>
      <c r="I1088" s="264" t="s">
        <v>105</v>
      </c>
      <c r="J1088" s="276" t="s">
        <v>90</v>
      </c>
      <c r="K1088" s="276" t="s">
        <v>90</v>
      </c>
      <c r="L1088" s="277">
        <v>0</v>
      </c>
      <c r="M1088" s="252">
        <v>0</v>
      </c>
      <c r="N1088" s="252">
        <v>0</v>
      </c>
      <c r="O1088" s="252">
        <f t="shared" si="497"/>
        <v>0</v>
      </c>
      <c r="P1088" s="252">
        <f t="shared" si="498"/>
        <v>0</v>
      </c>
      <c r="Q1088" s="253">
        <f t="shared" si="499"/>
        <v>0</v>
      </c>
      <c r="R1088" s="259"/>
    </row>
    <row r="1089" spans="1:18" s="210" customFormat="1" x14ac:dyDescent="0.3">
      <c r="A1089" s="258">
        <f>IF(F1089="","", COUNTA($F$17:F1089))</f>
        <v>821</v>
      </c>
      <c r="B1089" s="213"/>
      <c r="C1089" s="213"/>
      <c r="D1089" s="214"/>
      <c r="E1089" s="221" t="s">
        <v>867</v>
      </c>
      <c r="F1089" s="222">
        <v>13</v>
      </c>
      <c r="G1089" s="220">
        <v>0</v>
      </c>
      <c r="H1089" s="265">
        <f t="shared" si="496"/>
        <v>13</v>
      </c>
      <c r="I1089" s="264" t="s">
        <v>105</v>
      </c>
      <c r="J1089" s="276" t="s">
        <v>90</v>
      </c>
      <c r="K1089" s="276" t="s">
        <v>90</v>
      </c>
      <c r="L1089" s="277">
        <v>0</v>
      </c>
      <c r="M1089" s="252">
        <v>0</v>
      </c>
      <c r="N1089" s="252">
        <v>0</v>
      </c>
      <c r="O1089" s="252">
        <f t="shared" si="497"/>
        <v>0</v>
      </c>
      <c r="P1089" s="252">
        <f t="shared" si="498"/>
        <v>0</v>
      </c>
      <c r="Q1089" s="253">
        <f t="shared" si="499"/>
        <v>0</v>
      </c>
      <c r="R1089" s="259"/>
    </row>
    <row r="1090" spans="1:18" s="210" customFormat="1" x14ac:dyDescent="0.3">
      <c r="A1090" s="258">
        <f>IF(F1090="","", COUNTA($F$17:F1090))</f>
        <v>822</v>
      </c>
      <c r="B1090" s="213"/>
      <c r="C1090" s="213"/>
      <c r="D1090" s="214"/>
      <c r="E1090" s="221" t="s">
        <v>868</v>
      </c>
      <c r="F1090" s="222">
        <v>5</v>
      </c>
      <c r="G1090" s="220">
        <v>0</v>
      </c>
      <c r="H1090" s="265">
        <f t="shared" si="496"/>
        <v>5</v>
      </c>
      <c r="I1090" s="264" t="s">
        <v>105</v>
      </c>
      <c r="J1090" s="276" t="s">
        <v>90</v>
      </c>
      <c r="K1090" s="276" t="s">
        <v>90</v>
      </c>
      <c r="L1090" s="277">
        <v>0</v>
      </c>
      <c r="M1090" s="252">
        <v>0</v>
      </c>
      <c r="N1090" s="252">
        <v>0</v>
      </c>
      <c r="O1090" s="252">
        <f t="shared" si="497"/>
        <v>0</v>
      </c>
      <c r="P1090" s="252">
        <f t="shared" si="498"/>
        <v>0</v>
      </c>
      <c r="Q1090" s="253">
        <f t="shared" si="499"/>
        <v>0</v>
      </c>
      <c r="R1090" s="259"/>
    </row>
    <row r="1091" spans="1:18" s="210" customFormat="1" x14ac:dyDescent="0.3">
      <c r="A1091" s="217"/>
      <c r="B1091" s="213"/>
      <c r="C1091" s="213"/>
      <c r="D1091" s="214"/>
      <c r="E1091" s="268" t="s">
        <v>869</v>
      </c>
      <c r="F1091" s="254"/>
      <c r="G1091" s="254"/>
      <c r="H1091" s="266"/>
      <c r="I1091" s="254"/>
      <c r="J1091" s="254"/>
      <c r="K1091" s="255"/>
      <c r="L1091" s="254"/>
      <c r="M1091" s="255"/>
      <c r="N1091" s="255"/>
      <c r="O1091" s="255"/>
      <c r="P1091" s="255"/>
      <c r="Q1091" s="256"/>
      <c r="R1091" s="260"/>
    </row>
    <row r="1092" spans="1:18" s="210" customFormat="1" x14ac:dyDescent="0.3">
      <c r="A1092" s="258">
        <f>IF(F1092="","", COUNTA($F$17:F1092))</f>
        <v>823</v>
      </c>
      <c r="B1092" s="213"/>
      <c r="C1092" s="213"/>
      <c r="D1092" s="214"/>
      <c r="E1092" s="221" t="s">
        <v>870</v>
      </c>
      <c r="F1092" s="222">
        <v>12905</v>
      </c>
      <c r="G1092" s="270">
        <v>0.1</v>
      </c>
      <c r="H1092" s="265">
        <f t="shared" ref="H1092:H1093" si="500">G1092*F1092+F1092</f>
        <v>14195.5</v>
      </c>
      <c r="I1092" s="271" t="s">
        <v>438</v>
      </c>
      <c r="J1092" s="276" t="s">
        <v>90</v>
      </c>
      <c r="K1092" s="276" t="s">
        <v>90</v>
      </c>
      <c r="L1092" s="277">
        <v>0</v>
      </c>
      <c r="M1092" s="252">
        <v>0</v>
      </c>
      <c r="N1092" s="252">
        <v>0</v>
      </c>
      <c r="O1092" s="252">
        <f t="shared" ref="O1092:O1093" si="501">H1092*M1092</f>
        <v>0</v>
      </c>
      <c r="P1092" s="252">
        <f t="shared" ref="P1092:P1093" si="502">H1092*N1092</f>
        <v>0</v>
      </c>
      <c r="Q1092" s="253">
        <f t="shared" ref="Q1092:Q1093" si="503">O1092+P1092</f>
        <v>0</v>
      </c>
      <c r="R1092" s="259"/>
    </row>
    <row r="1093" spans="1:18" s="210" customFormat="1" x14ac:dyDescent="0.3">
      <c r="A1093" s="258">
        <f>IF(F1093="","", COUNTA($F$17:F1093))</f>
        <v>824</v>
      </c>
      <c r="B1093" s="213"/>
      <c r="C1093" s="213"/>
      <c r="D1093" s="214"/>
      <c r="E1093" s="221" t="s">
        <v>871</v>
      </c>
      <c r="F1093" s="222">
        <v>38715</v>
      </c>
      <c r="G1093" s="270">
        <v>0.1</v>
      </c>
      <c r="H1093" s="265">
        <f t="shared" si="500"/>
        <v>42586.5</v>
      </c>
      <c r="I1093" s="271" t="s">
        <v>438</v>
      </c>
      <c r="J1093" s="276" t="s">
        <v>90</v>
      </c>
      <c r="K1093" s="276" t="s">
        <v>90</v>
      </c>
      <c r="L1093" s="277">
        <v>0</v>
      </c>
      <c r="M1093" s="252">
        <v>0</v>
      </c>
      <c r="N1093" s="252">
        <v>0</v>
      </c>
      <c r="O1093" s="252">
        <f t="shared" si="501"/>
        <v>0</v>
      </c>
      <c r="P1093" s="252">
        <f t="shared" si="502"/>
        <v>0</v>
      </c>
      <c r="Q1093" s="253">
        <f t="shared" si="503"/>
        <v>0</v>
      </c>
      <c r="R1093" s="259"/>
    </row>
    <row r="1094" spans="1:18" s="210" customFormat="1" x14ac:dyDescent="0.3">
      <c r="A1094" s="217"/>
      <c r="B1094" s="213"/>
      <c r="C1094" s="213"/>
      <c r="D1094" s="214"/>
      <c r="E1094" s="268" t="s">
        <v>872</v>
      </c>
      <c r="F1094" s="254"/>
      <c r="G1094" s="254"/>
      <c r="H1094" s="266"/>
      <c r="I1094" s="254"/>
      <c r="J1094" s="254"/>
      <c r="K1094" s="255"/>
      <c r="L1094" s="254"/>
      <c r="M1094" s="255"/>
      <c r="N1094" s="255"/>
      <c r="O1094" s="255"/>
      <c r="P1094" s="255"/>
      <c r="Q1094" s="256"/>
      <c r="R1094" s="260"/>
    </row>
    <row r="1095" spans="1:18" s="210" customFormat="1" x14ac:dyDescent="0.3">
      <c r="A1095" s="258">
        <f>IF(F1095="","", COUNTA($F$17:F1095))</f>
        <v>825</v>
      </c>
      <c r="B1095" s="213"/>
      <c r="C1095" s="213"/>
      <c r="D1095" s="214"/>
      <c r="E1095" s="221" t="s">
        <v>873</v>
      </c>
      <c r="F1095" s="222">
        <v>2250</v>
      </c>
      <c r="G1095" s="270">
        <v>0.1</v>
      </c>
      <c r="H1095" s="265">
        <f t="shared" ref="H1095:H1108" si="504">G1095*F1095+F1095</f>
        <v>2475</v>
      </c>
      <c r="I1095" s="271" t="s">
        <v>438</v>
      </c>
      <c r="J1095" s="276" t="s">
        <v>90</v>
      </c>
      <c r="K1095" s="276" t="s">
        <v>90</v>
      </c>
      <c r="L1095" s="277">
        <v>0</v>
      </c>
      <c r="M1095" s="252">
        <v>0</v>
      </c>
      <c r="N1095" s="252">
        <v>0</v>
      </c>
      <c r="O1095" s="252">
        <f t="shared" ref="O1095:O1108" si="505">H1095*M1095</f>
        <v>0</v>
      </c>
      <c r="P1095" s="252">
        <f t="shared" ref="P1095:P1108" si="506">H1095*N1095</f>
        <v>0</v>
      </c>
      <c r="Q1095" s="253">
        <f t="shared" ref="Q1095:Q1108" si="507">O1095+P1095</f>
        <v>0</v>
      </c>
      <c r="R1095" s="259"/>
    </row>
    <row r="1096" spans="1:18" s="210" customFormat="1" x14ac:dyDescent="0.3">
      <c r="A1096" s="258">
        <f>IF(F1096="","", COUNTA($F$17:F1096))</f>
        <v>826</v>
      </c>
      <c r="B1096" s="213"/>
      <c r="C1096" s="213"/>
      <c r="D1096" s="214"/>
      <c r="E1096" s="221" t="s">
        <v>874</v>
      </c>
      <c r="F1096" s="222">
        <v>310</v>
      </c>
      <c r="G1096" s="270">
        <v>0.1</v>
      </c>
      <c r="H1096" s="265">
        <f t="shared" si="504"/>
        <v>341</v>
      </c>
      <c r="I1096" s="271" t="s">
        <v>438</v>
      </c>
      <c r="J1096" s="276" t="s">
        <v>90</v>
      </c>
      <c r="K1096" s="276" t="s">
        <v>90</v>
      </c>
      <c r="L1096" s="277">
        <v>0</v>
      </c>
      <c r="M1096" s="252">
        <v>0</v>
      </c>
      <c r="N1096" s="252">
        <v>0</v>
      </c>
      <c r="O1096" s="252">
        <f t="shared" si="505"/>
        <v>0</v>
      </c>
      <c r="P1096" s="252">
        <f t="shared" si="506"/>
        <v>0</v>
      </c>
      <c r="Q1096" s="253">
        <f t="shared" si="507"/>
        <v>0</v>
      </c>
      <c r="R1096" s="259"/>
    </row>
    <row r="1097" spans="1:18" s="210" customFormat="1" x14ac:dyDescent="0.3">
      <c r="A1097" s="258">
        <f>IF(F1097="","", COUNTA($F$17:F1097))</f>
        <v>827</v>
      </c>
      <c r="B1097" s="213"/>
      <c r="C1097" s="213"/>
      <c r="D1097" s="214"/>
      <c r="E1097" s="221" t="s">
        <v>875</v>
      </c>
      <c r="F1097" s="222">
        <v>965</v>
      </c>
      <c r="G1097" s="270">
        <v>0.1</v>
      </c>
      <c r="H1097" s="265">
        <f t="shared" si="504"/>
        <v>1061.5</v>
      </c>
      <c r="I1097" s="271" t="s">
        <v>438</v>
      </c>
      <c r="J1097" s="276" t="s">
        <v>90</v>
      </c>
      <c r="K1097" s="276" t="s">
        <v>90</v>
      </c>
      <c r="L1097" s="277">
        <v>0</v>
      </c>
      <c r="M1097" s="252">
        <v>0</v>
      </c>
      <c r="N1097" s="252">
        <v>0</v>
      </c>
      <c r="O1097" s="252">
        <f t="shared" si="505"/>
        <v>0</v>
      </c>
      <c r="P1097" s="252">
        <f t="shared" si="506"/>
        <v>0</v>
      </c>
      <c r="Q1097" s="253">
        <f t="shared" si="507"/>
        <v>0</v>
      </c>
      <c r="R1097" s="259"/>
    </row>
    <row r="1098" spans="1:18" s="210" customFormat="1" x14ac:dyDescent="0.3">
      <c r="A1098" s="258">
        <f>IF(F1098="","", COUNTA($F$17:F1098))</f>
        <v>828</v>
      </c>
      <c r="B1098" s="213"/>
      <c r="C1098" s="213"/>
      <c r="D1098" s="214"/>
      <c r="E1098" s="221" t="s">
        <v>876</v>
      </c>
      <c r="F1098" s="222">
        <v>140</v>
      </c>
      <c r="G1098" s="270">
        <v>0.1</v>
      </c>
      <c r="H1098" s="265">
        <f t="shared" si="504"/>
        <v>154</v>
      </c>
      <c r="I1098" s="271" t="s">
        <v>438</v>
      </c>
      <c r="J1098" s="276" t="s">
        <v>90</v>
      </c>
      <c r="K1098" s="276" t="s">
        <v>90</v>
      </c>
      <c r="L1098" s="277">
        <v>0</v>
      </c>
      <c r="M1098" s="252">
        <v>0</v>
      </c>
      <c r="N1098" s="252">
        <v>0</v>
      </c>
      <c r="O1098" s="252">
        <f t="shared" si="505"/>
        <v>0</v>
      </c>
      <c r="P1098" s="252">
        <f t="shared" si="506"/>
        <v>0</v>
      </c>
      <c r="Q1098" s="253">
        <f t="shared" si="507"/>
        <v>0</v>
      </c>
      <c r="R1098" s="259"/>
    </row>
    <row r="1099" spans="1:18" s="210" customFormat="1" x14ac:dyDescent="0.3">
      <c r="A1099" s="258">
        <f>IF(F1099="","", COUNTA($F$17:F1099))</f>
        <v>829</v>
      </c>
      <c r="B1099" s="213"/>
      <c r="C1099" s="213"/>
      <c r="D1099" s="214"/>
      <c r="E1099" s="221" t="s">
        <v>877</v>
      </c>
      <c r="F1099" s="222">
        <v>430</v>
      </c>
      <c r="G1099" s="270">
        <v>0.1</v>
      </c>
      <c r="H1099" s="265">
        <f t="shared" si="504"/>
        <v>473</v>
      </c>
      <c r="I1099" s="271" t="s">
        <v>438</v>
      </c>
      <c r="J1099" s="276" t="s">
        <v>90</v>
      </c>
      <c r="K1099" s="276" t="s">
        <v>90</v>
      </c>
      <c r="L1099" s="277">
        <v>0</v>
      </c>
      <c r="M1099" s="252">
        <v>0</v>
      </c>
      <c r="N1099" s="252">
        <v>0</v>
      </c>
      <c r="O1099" s="252">
        <f t="shared" si="505"/>
        <v>0</v>
      </c>
      <c r="P1099" s="252">
        <f t="shared" si="506"/>
        <v>0</v>
      </c>
      <c r="Q1099" s="253">
        <f t="shared" si="507"/>
        <v>0</v>
      </c>
      <c r="R1099" s="259"/>
    </row>
    <row r="1100" spans="1:18" s="210" customFormat="1" x14ac:dyDescent="0.3">
      <c r="A1100" s="258">
        <f>IF(F1100="","", COUNTA($F$17:F1100))</f>
        <v>830</v>
      </c>
      <c r="B1100" s="213"/>
      <c r="C1100" s="213"/>
      <c r="D1100" s="214"/>
      <c r="E1100" s="221" t="s">
        <v>878</v>
      </c>
      <c r="F1100" s="222">
        <v>170</v>
      </c>
      <c r="G1100" s="270">
        <v>0.1</v>
      </c>
      <c r="H1100" s="265">
        <f t="shared" si="504"/>
        <v>187</v>
      </c>
      <c r="I1100" s="271" t="s">
        <v>438</v>
      </c>
      <c r="J1100" s="276" t="s">
        <v>90</v>
      </c>
      <c r="K1100" s="276" t="s">
        <v>90</v>
      </c>
      <c r="L1100" s="277">
        <v>0</v>
      </c>
      <c r="M1100" s="252">
        <v>0</v>
      </c>
      <c r="N1100" s="252">
        <v>0</v>
      </c>
      <c r="O1100" s="252">
        <f t="shared" si="505"/>
        <v>0</v>
      </c>
      <c r="P1100" s="252">
        <f t="shared" si="506"/>
        <v>0</v>
      </c>
      <c r="Q1100" s="253">
        <f t="shared" si="507"/>
        <v>0</v>
      </c>
      <c r="R1100" s="259"/>
    </row>
    <row r="1101" spans="1:18" s="210" customFormat="1" x14ac:dyDescent="0.3">
      <c r="A1101" s="258">
        <f>IF(F1101="","", COUNTA($F$17:F1101))</f>
        <v>831</v>
      </c>
      <c r="B1101" s="213"/>
      <c r="C1101" s="213"/>
      <c r="D1101" s="214"/>
      <c r="E1101" s="221" t="s">
        <v>879</v>
      </c>
      <c r="F1101" s="222">
        <v>1050</v>
      </c>
      <c r="G1101" s="270">
        <v>0.1</v>
      </c>
      <c r="H1101" s="265">
        <f t="shared" si="504"/>
        <v>1155</v>
      </c>
      <c r="I1101" s="271" t="s">
        <v>438</v>
      </c>
      <c r="J1101" s="276" t="s">
        <v>90</v>
      </c>
      <c r="K1101" s="276" t="s">
        <v>90</v>
      </c>
      <c r="L1101" s="277">
        <v>0</v>
      </c>
      <c r="M1101" s="252">
        <v>0</v>
      </c>
      <c r="N1101" s="252">
        <v>0</v>
      </c>
      <c r="O1101" s="252">
        <f t="shared" si="505"/>
        <v>0</v>
      </c>
      <c r="P1101" s="252">
        <f t="shared" si="506"/>
        <v>0</v>
      </c>
      <c r="Q1101" s="253">
        <f t="shared" si="507"/>
        <v>0</v>
      </c>
      <c r="R1101" s="259"/>
    </row>
    <row r="1102" spans="1:18" s="210" customFormat="1" x14ac:dyDescent="0.3">
      <c r="A1102" s="258">
        <f>IF(F1102="","", COUNTA($F$17:F1102))</f>
        <v>832</v>
      </c>
      <c r="B1102" s="213"/>
      <c r="C1102" s="213"/>
      <c r="D1102" s="214"/>
      <c r="E1102" s="221" t="s">
        <v>880</v>
      </c>
      <c r="F1102" s="222">
        <v>35</v>
      </c>
      <c r="G1102" s="270">
        <v>0.1</v>
      </c>
      <c r="H1102" s="265">
        <f t="shared" si="504"/>
        <v>38.5</v>
      </c>
      <c r="I1102" s="271" t="s">
        <v>438</v>
      </c>
      <c r="J1102" s="276" t="s">
        <v>90</v>
      </c>
      <c r="K1102" s="276" t="s">
        <v>90</v>
      </c>
      <c r="L1102" s="277">
        <v>0</v>
      </c>
      <c r="M1102" s="252">
        <v>0</v>
      </c>
      <c r="N1102" s="252">
        <v>0</v>
      </c>
      <c r="O1102" s="252">
        <f t="shared" si="505"/>
        <v>0</v>
      </c>
      <c r="P1102" s="252">
        <f t="shared" si="506"/>
        <v>0</v>
      </c>
      <c r="Q1102" s="253">
        <f t="shared" si="507"/>
        <v>0</v>
      </c>
      <c r="R1102" s="259"/>
    </row>
    <row r="1103" spans="1:18" s="210" customFormat="1" x14ac:dyDescent="0.3">
      <c r="A1103" s="258">
        <f>IF(F1103="","", COUNTA($F$17:F1103))</f>
        <v>833</v>
      </c>
      <c r="B1103" s="213"/>
      <c r="C1103" s="213"/>
      <c r="D1103" s="214"/>
      <c r="E1103" s="221" t="s">
        <v>881</v>
      </c>
      <c r="F1103" s="222">
        <v>130</v>
      </c>
      <c r="G1103" s="270">
        <v>0.1</v>
      </c>
      <c r="H1103" s="265">
        <f t="shared" si="504"/>
        <v>143</v>
      </c>
      <c r="I1103" s="271" t="s">
        <v>438</v>
      </c>
      <c r="J1103" s="276" t="s">
        <v>90</v>
      </c>
      <c r="K1103" s="276" t="s">
        <v>90</v>
      </c>
      <c r="L1103" s="277">
        <v>0</v>
      </c>
      <c r="M1103" s="252">
        <v>0</v>
      </c>
      <c r="N1103" s="252">
        <v>0</v>
      </c>
      <c r="O1103" s="252">
        <f t="shared" si="505"/>
        <v>0</v>
      </c>
      <c r="P1103" s="252">
        <f t="shared" si="506"/>
        <v>0</v>
      </c>
      <c r="Q1103" s="253">
        <f t="shared" si="507"/>
        <v>0</v>
      </c>
      <c r="R1103" s="259"/>
    </row>
    <row r="1104" spans="1:18" s="210" customFormat="1" x14ac:dyDescent="0.3">
      <c r="A1104" s="258">
        <f>IF(F1104="","", COUNTA($F$17:F1104))</f>
        <v>834</v>
      </c>
      <c r="B1104" s="213"/>
      <c r="C1104" s="213"/>
      <c r="D1104" s="214"/>
      <c r="E1104" s="221" t="s">
        <v>882</v>
      </c>
      <c r="F1104" s="222">
        <v>245</v>
      </c>
      <c r="G1104" s="270">
        <v>0.1</v>
      </c>
      <c r="H1104" s="265">
        <f t="shared" si="504"/>
        <v>269.5</v>
      </c>
      <c r="I1104" s="271" t="s">
        <v>438</v>
      </c>
      <c r="J1104" s="276" t="s">
        <v>90</v>
      </c>
      <c r="K1104" s="276" t="s">
        <v>90</v>
      </c>
      <c r="L1104" s="277">
        <v>0</v>
      </c>
      <c r="M1104" s="252">
        <v>0</v>
      </c>
      <c r="N1104" s="252">
        <v>0</v>
      </c>
      <c r="O1104" s="252">
        <f t="shared" si="505"/>
        <v>0</v>
      </c>
      <c r="P1104" s="252">
        <f t="shared" si="506"/>
        <v>0</v>
      </c>
      <c r="Q1104" s="253">
        <f t="shared" si="507"/>
        <v>0</v>
      </c>
      <c r="R1104" s="259"/>
    </row>
    <row r="1105" spans="1:18" s="210" customFormat="1" x14ac:dyDescent="0.3">
      <c r="A1105" s="258">
        <f>IF(F1105="","", COUNTA($F$17:F1105))</f>
        <v>835</v>
      </c>
      <c r="B1105" s="213"/>
      <c r="C1105" s="213"/>
      <c r="D1105" s="214"/>
      <c r="E1105" s="221" t="s">
        <v>883</v>
      </c>
      <c r="F1105" s="222">
        <v>150</v>
      </c>
      <c r="G1105" s="270">
        <v>0.1</v>
      </c>
      <c r="H1105" s="265">
        <f t="shared" si="504"/>
        <v>165</v>
      </c>
      <c r="I1105" s="271" t="s">
        <v>438</v>
      </c>
      <c r="J1105" s="276" t="s">
        <v>90</v>
      </c>
      <c r="K1105" s="276" t="s">
        <v>90</v>
      </c>
      <c r="L1105" s="277">
        <v>0</v>
      </c>
      <c r="M1105" s="252">
        <v>0</v>
      </c>
      <c r="N1105" s="252">
        <v>0</v>
      </c>
      <c r="O1105" s="252">
        <f t="shared" si="505"/>
        <v>0</v>
      </c>
      <c r="P1105" s="252">
        <f t="shared" si="506"/>
        <v>0</v>
      </c>
      <c r="Q1105" s="253">
        <f t="shared" si="507"/>
        <v>0</v>
      </c>
      <c r="R1105" s="259"/>
    </row>
    <row r="1106" spans="1:18" s="210" customFormat="1" x14ac:dyDescent="0.3">
      <c r="A1106" s="258">
        <f>IF(F1106="","", COUNTA($F$17:F1106))</f>
        <v>836</v>
      </c>
      <c r="B1106" s="213"/>
      <c r="C1106" s="213"/>
      <c r="D1106" s="214"/>
      <c r="E1106" s="221" t="s">
        <v>884</v>
      </c>
      <c r="F1106" s="222">
        <v>735</v>
      </c>
      <c r="G1106" s="270">
        <v>0.1</v>
      </c>
      <c r="H1106" s="265">
        <f t="shared" si="504"/>
        <v>808.5</v>
      </c>
      <c r="I1106" s="271" t="s">
        <v>438</v>
      </c>
      <c r="J1106" s="276" t="s">
        <v>90</v>
      </c>
      <c r="K1106" s="276" t="s">
        <v>90</v>
      </c>
      <c r="L1106" s="277">
        <v>0</v>
      </c>
      <c r="M1106" s="252">
        <v>0</v>
      </c>
      <c r="N1106" s="252">
        <v>0</v>
      </c>
      <c r="O1106" s="252">
        <f t="shared" si="505"/>
        <v>0</v>
      </c>
      <c r="P1106" s="252">
        <f t="shared" si="506"/>
        <v>0</v>
      </c>
      <c r="Q1106" s="253">
        <f t="shared" si="507"/>
        <v>0</v>
      </c>
      <c r="R1106" s="259"/>
    </row>
    <row r="1107" spans="1:18" s="210" customFormat="1" x14ac:dyDescent="0.3">
      <c r="A1107" s="258">
        <f>IF(F1107="","", COUNTA($F$17:F1107))</f>
        <v>837</v>
      </c>
      <c r="B1107" s="213"/>
      <c r="C1107" s="213"/>
      <c r="D1107" s="214"/>
      <c r="E1107" s="221" t="s">
        <v>885</v>
      </c>
      <c r="F1107" s="222">
        <v>1120</v>
      </c>
      <c r="G1107" s="270">
        <v>0.1</v>
      </c>
      <c r="H1107" s="265">
        <f t="shared" si="504"/>
        <v>1232</v>
      </c>
      <c r="I1107" s="271" t="s">
        <v>438</v>
      </c>
      <c r="J1107" s="276" t="s">
        <v>90</v>
      </c>
      <c r="K1107" s="276" t="s">
        <v>90</v>
      </c>
      <c r="L1107" s="277">
        <v>0</v>
      </c>
      <c r="M1107" s="252">
        <v>0</v>
      </c>
      <c r="N1107" s="252">
        <v>0</v>
      </c>
      <c r="O1107" s="252">
        <f t="shared" si="505"/>
        <v>0</v>
      </c>
      <c r="P1107" s="252">
        <f t="shared" si="506"/>
        <v>0</v>
      </c>
      <c r="Q1107" s="253">
        <f t="shared" si="507"/>
        <v>0</v>
      </c>
      <c r="R1107" s="259"/>
    </row>
    <row r="1108" spans="1:18" s="210" customFormat="1" x14ac:dyDescent="0.3">
      <c r="A1108" s="258">
        <f>IF(F1108="","", COUNTA($F$17:F1108))</f>
        <v>838</v>
      </c>
      <c r="B1108" s="213"/>
      <c r="C1108" s="213"/>
      <c r="D1108" s="214"/>
      <c r="E1108" s="221" t="s">
        <v>886</v>
      </c>
      <c r="F1108" s="222">
        <v>315</v>
      </c>
      <c r="G1108" s="270">
        <v>0.1</v>
      </c>
      <c r="H1108" s="265">
        <f t="shared" si="504"/>
        <v>346.5</v>
      </c>
      <c r="I1108" s="271" t="s">
        <v>438</v>
      </c>
      <c r="J1108" s="276" t="s">
        <v>90</v>
      </c>
      <c r="K1108" s="276" t="s">
        <v>90</v>
      </c>
      <c r="L1108" s="277">
        <v>0</v>
      </c>
      <c r="M1108" s="252">
        <v>0</v>
      </c>
      <c r="N1108" s="252">
        <v>0</v>
      </c>
      <c r="O1108" s="252">
        <f t="shared" si="505"/>
        <v>0</v>
      </c>
      <c r="P1108" s="252">
        <f t="shared" si="506"/>
        <v>0</v>
      </c>
      <c r="Q1108" s="253">
        <f t="shared" si="507"/>
        <v>0</v>
      </c>
      <c r="R1108" s="259"/>
    </row>
    <row r="1109" spans="1:18" s="210" customFormat="1" x14ac:dyDescent="0.3">
      <c r="A1109" s="217"/>
      <c r="B1109" s="213"/>
      <c r="C1109" s="213"/>
      <c r="D1109" s="214"/>
      <c r="E1109" s="268" t="s">
        <v>887</v>
      </c>
      <c r="F1109" s="254"/>
      <c r="G1109" s="254"/>
      <c r="H1109" s="266"/>
      <c r="I1109" s="254"/>
      <c r="J1109" s="254"/>
      <c r="K1109" s="255"/>
      <c r="L1109" s="254"/>
      <c r="M1109" s="255"/>
      <c r="N1109" s="255"/>
      <c r="O1109" s="255"/>
      <c r="P1109" s="255"/>
      <c r="Q1109" s="256"/>
      <c r="R1109" s="260"/>
    </row>
    <row r="1110" spans="1:18" s="210" customFormat="1" x14ac:dyDescent="0.3">
      <c r="A1110" s="258">
        <f>IF(F1110="","", COUNTA($F$17:F1110))</f>
        <v>839</v>
      </c>
      <c r="B1110" s="213"/>
      <c r="C1110" s="213"/>
      <c r="D1110" s="214"/>
      <c r="E1110" s="221" t="s">
        <v>888</v>
      </c>
      <c r="F1110" s="222">
        <v>1</v>
      </c>
      <c r="G1110" s="220">
        <v>0</v>
      </c>
      <c r="H1110" s="265">
        <f t="shared" ref="H1110:H1116" si="508">F1110+G1110*F1110</f>
        <v>1</v>
      </c>
      <c r="I1110" s="264" t="s">
        <v>105</v>
      </c>
      <c r="J1110" s="276" t="s">
        <v>90</v>
      </c>
      <c r="K1110" s="276" t="s">
        <v>90</v>
      </c>
      <c r="L1110" s="277">
        <v>0</v>
      </c>
      <c r="M1110" s="252">
        <v>0</v>
      </c>
      <c r="N1110" s="252">
        <v>0</v>
      </c>
      <c r="O1110" s="252">
        <f t="shared" ref="O1110:O1116" si="509">H1110*M1110</f>
        <v>0</v>
      </c>
      <c r="P1110" s="252">
        <f t="shared" ref="P1110:P1116" si="510">H1110*N1110</f>
        <v>0</v>
      </c>
      <c r="Q1110" s="253">
        <f t="shared" ref="Q1110:Q1117" si="511">O1110+P1110</f>
        <v>0</v>
      </c>
      <c r="R1110" s="259"/>
    </row>
    <row r="1111" spans="1:18" s="210" customFormat="1" x14ac:dyDescent="0.3">
      <c r="A1111" s="258">
        <f>IF(F1111="","", COUNTA($F$17:F1111))</f>
        <v>840</v>
      </c>
      <c r="B1111" s="213"/>
      <c r="C1111" s="213"/>
      <c r="D1111" s="214"/>
      <c r="E1111" s="221" t="s">
        <v>889</v>
      </c>
      <c r="F1111" s="222">
        <v>15</v>
      </c>
      <c r="G1111" s="220">
        <v>0</v>
      </c>
      <c r="H1111" s="265">
        <f t="shared" si="508"/>
        <v>15</v>
      </c>
      <c r="I1111" s="264" t="s">
        <v>105</v>
      </c>
      <c r="J1111" s="276" t="s">
        <v>90</v>
      </c>
      <c r="K1111" s="276" t="s">
        <v>90</v>
      </c>
      <c r="L1111" s="277">
        <v>0</v>
      </c>
      <c r="M1111" s="252">
        <v>0</v>
      </c>
      <c r="N1111" s="252">
        <v>0</v>
      </c>
      <c r="O1111" s="252">
        <f t="shared" si="509"/>
        <v>0</v>
      </c>
      <c r="P1111" s="252">
        <f t="shared" si="510"/>
        <v>0</v>
      </c>
      <c r="Q1111" s="253">
        <f t="shared" si="511"/>
        <v>0</v>
      </c>
      <c r="R1111" s="259"/>
    </row>
    <row r="1112" spans="1:18" s="210" customFormat="1" x14ac:dyDescent="0.3">
      <c r="A1112" s="258">
        <f>IF(F1112="","", COUNTA($F$17:F1112))</f>
        <v>841</v>
      </c>
      <c r="B1112" s="213"/>
      <c r="C1112" s="213"/>
      <c r="D1112" s="214"/>
      <c r="E1112" s="221" t="s">
        <v>890</v>
      </c>
      <c r="F1112" s="222">
        <v>4</v>
      </c>
      <c r="G1112" s="220">
        <v>0</v>
      </c>
      <c r="H1112" s="265">
        <f t="shared" si="508"/>
        <v>4</v>
      </c>
      <c r="I1112" s="264" t="s">
        <v>105</v>
      </c>
      <c r="J1112" s="276" t="s">
        <v>90</v>
      </c>
      <c r="K1112" s="276" t="s">
        <v>90</v>
      </c>
      <c r="L1112" s="277">
        <v>0</v>
      </c>
      <c r="M1112" s="252">
        <v>0</v>
      </c>
      <c r="N1112" s="252">
        <v>0</v>
      </c>
      <c r="O1112" s="252">
        <f t="shared" si="509"/>
        <v>0</v>
      </c>
      <c r="P1112" s="252">
        <f t="shared" si="510"/>
        <v>0</v>
      </c>
      <c r="Q1112" s="253">
        <f t="shared" si="511"/>
        <v>0</v>
      </c>
      <c r="R1112" s="259"/>
    </row>
    <row r="1113" spans="1:18" s="210" customFormat="1" x14ac:dyDescent="0.3">
      <c r="A1113" s="258">
        <f>IF(F1113="","", COUNTA($F$17:F1113))</f>
        <v>842</v>
      </c>
      <c r="B1113" s="213"/>
      <c r="C1113" s="213"/>
      <c r="D1113" s="214"/>
      <c r="E1113" s="221" t="s">
        <v>891</v>
      </c>
      <c r="F1113" s="222">
        <v>4</v>
      </c>
      <c r="G1113" s="220">
        <v>0</v>
      </c>
      <c r="H1113" s="265">
        <f t="shared" si="508"/>
        <v>4</v>
      </c>
      <c r="I1113" s="264" t="s">
        <v>105</v>
      </c>
      <c r="J1113" s="276" t="s">
        <v>90</v>
      </c>
      <c r="K1113" s="276" t="s">
        <v>90</v>
      </c>
      <c r="L1113" s="277">
        <v>0</v>
      </c>
      <c r="M1113" s="252">
        <v>0</v>
      </c>
      <c r="N1113" s="252">
        <v>0</v>
      </c>
      <c r="O1113" s="252">
        <f t="shared" si="509"/>
        <v>0</v>
      </c>
      <c r="P1113" s="252">
        <f t="shared" si="510"/>
        <v>0</v>
      </c>
      <c r="Q1113" s="253">
        <f t="shared" si="511"/>
        <v>0</v>
      </c>
      <c r="R1113" s="259"/>
    </row>
    <row r="1114" spans="1:18" s="210" customFormat="1" x14ac:dyDescent="0.3">
      <c r="A1114" s="258">
        <f>IF(F1114="","", COUNTA($F$17:F1114))</f>
        <v>843</v>
      </c>
      <c r="B1114" s="213"/>
      <c r="C1114" s="213"/>
      <c r="D1114" s="214"/>
      <c r="E1114" s="221" t="s">
        <v>892</v>
      </c>
      <c r="F1114" s="222">
        <v>8</v>
      </c>
      <c r="G1114" s="220">
        <v>0</v>
      </c>
      <c r="H1114" s="265">
        <f t="shared" si="508"/>
        <v>8</v>
      </c>
      <c r="I1114" s="264" t="s">
        <v>105</v>
      </c>
      <c r="J1114" s="276" t="s">
        <v>90</v>
      </c>
      <c r="K1114" s="276" t="s">
        <v>90</v>
      </c>
      <c r="L1114" s="277">
        <v>0</v>
      </c>
      <c r="M1114" s="252">
        <v>0</v>
      </c>
      <c r="N1114" s="252">
        <v>0</v>
      </c>
      <c r="O1114" s="252">
        <f t="shared" si="509"/>
        <v>0</v>
      </c>
      <c r="P1114" s="252">
        <f t="shared" si="510"/>
        <v>0</v>
      </c>
      <c r="Q1114" s="253">
        <f t="shared" si="511"/>
        <v>0</v>
      </c>
      <c r="R1114" s="259"/>
    </row>
    <row r="1115" spans="1:18" s="210" customFormat="1" x14ac:dyDescent="0.3">
      <c r="A1115" s="258">
        <f>IF(F1115="","", COUNTA($F$17:F1115))</f>
        <v>844</v>
      </c>
      <c r="B1115" s="213"/>
      <c r="C1115" s="213"/>
      <c r="D1115" s="214"/>
      <c r="E1115" s="221" t="s">
        <v>893</v>
      </c>
      <c r="F1115" s="222">
        <v>4</v>
      </c>
      <c r="G1115" s="220">
        <v>0</v>
      </c>
      <c r="H1115" s="265">
        <f t="shared" si="508"/>
        <v>4</v>
      </c>
      <c r="I1115" s="264" t="s">
        <v>105</v>
      </c>
      <c r="J1115" s="276" t="s">
        <v>90</v>
      </c>
      <c r="K1115" s="276" t="s">
        <v>90</v>
      </c>
      <c r="L1115" s="277">
        <v>0</v>
      </c>
      <c r="M1115" s="252">
        <v>0</v>
      </c>
      <c r="N1115" s="252">
        <v>0</v>
      </c>
      <c r="O1115" s="252">
        <f t="shared" si="509"/>
        <v>0</v>
      </c>
      <c r="P1115" s="252">
        <f t="shared" si="510"/>
        <v>0</v>
      </c>
      <c r="Q1115" s="253">
        <f t="shared" si="511"/>
        <v>0</v>
      </c>
      <c r="R1115" s="259"/>
    </row>
    <row r="1116" spans="1:18" s="210" customFormat="1" x14ac:dyDescent="0.3">
      <c r="A1116" s="258">
        <f>IF(F1116="","", COUNTA($F$17:F1116))</f>
        <v>845</v>
      </c>
      <c r="B1116" s="213"/>
      <c r="C1116" s="213"/>
      <c r="D1116" s="214"/>
      <c r="E1116" s="221" t="s">
        <v>894</v>
      </c>
      <c r="F1116" s="222">
        <v>4</v>
      </c>
      <c r="G1116" s="220">
        <v>0</v>
      </c>
      <c r="H1116" s="265">
        <f t="shared" si="508"/>
        <v>4</v>
      </c>
      <c r="I1116" s="264" t="s">
        <v>105</v>
      </c>
      <c r="J1116" s="276" t="s">
        <v>90</v>
      </c>
      <c r="K1116" s="276" t="s">
        <v>90</v>
      </c>
      <c r="L1116" s="277">
        <v>0</v>
      </c>
      <c r="M1116" s="252">
        <v>0</v>
      </c>
      <c r="N1116" s="252">
        <v>0</v>
      </c>
      <c r="O1116" s="252">
        <f t="shared" si="509"/>
        <v>0</v>
      </c>
      <c r="P1116" s="252">
        <f t="shared" si="510"/>
        <v>0</v>
      </c>
      <c r="Q1116" s="253">
        <f t="shared" si="511"/>
        <v>0</v>
      </c>
      <c r="R1116" s="259"/>
    </row>
    <row r="1117" spans="1:18" s="210" customFormat="1" x14ac:dyDescent="0.3">
      <c r="A1117" s="258">
        <f>IF(F1117="","", COUNTA($F$17:F1117))</f>
        <v>846</v>
      </c>
      <c r="B1117" s="213"/>
      <c r="C1117" s="213"/>
      <c r="D1117" s="214"/>
      <c r="E1117" s="221" t="s">
        <v>895</v>
      </c>
      <c r="F1117" s="224">
        <v>1248.43</v>
      </c>
      <c r="G1117" s="270">
        <v>0.1</v>
      </c>
      <c r="H1117" s="265">
        <f>G1117*F1117+F1117</f>
        <v>1373.2730000000001</v>
      </c>
      <c r="I1117" s="271" t="s">
        <v>438</v>
      </c>
      <c r="J1117" s="276" t="s">
        <v>90</v>
      </c>
      <c r="K1117" s="276" t="s">
        <v>90</v>
      </c>
      <c r="L1117" s="277">
        <v>0</v>
      </c>
      <c r="M1117" s="252">
        <v>0</v>
      </c>
      <c r="N1117" s="252">
        <v>0</v>
      </c>
      <c r="O1117" s="252">
        <f>H1117*M1117</f>
        <v>0</v>
      </c>
      <c r="P1117" s="252">
        <f>H1117*N1117</f>
        <v>0</v>
      </c>
      <c r="Q1117" s="253">
        <f t="shared" si="511"/>
        <v>0</v>
      </c>
      <c r="R1117" s="259"/>
    </row>
    <row r="1118" spans="1:18" s="210" customFormat="1" ht="46.8" x14ac:dyDescent="0.3">
      <c r="A1118" s="258">
        <f>IF(F1118="","", COUNTA($F$17:F1118))</f>
        <v>847</v>
      </c>
      <c r="B1118" s="213"/>
      <c r="C1118" s="213"/>
      <c r="D1118" s="214"/>
      <c r="E1118" s="223" t="s">
        <v>896</v>
      </c>
      <c r="F1118" s="222">
        <v>26</v>
      </c>
      <c r="G1118" s="220">
        <v>0</v>
      </c>
      <c r="H1118" s="265">
        <f t="shared" ref="H1118:H1119" si="512">F1118+G1118*F1118</f>
        <v>26</v>
      </c>
      <c r="I1118" s="264" t="s">
        <v>105</v>
      </c>
      <c r="J1118" s="276" t="s">
        <v>90</v>
      </c>
      <c r="K1118" s="276" t="s">
        <v>90</v>
      </c>
      <c r="L1118" s="277">
        <v>0</v>
      </c>
      <c r="M1118" s="252">
        <v>0</v>
      </c>
      <c r="N1118" s="252">
        <v>0</v>
      </c>
      <c r="O1118" s="252">
        <f t="shared" ref="O1118:O1119" si="513">H1118*M1118</f>
        <v>0</v>
      </c>
      <c r="P1118" s="252">
        <f t="shared" ref="P1118:P1119" si="514">H1118*N1118</f>
        <v>0</v>
      </c>
      <c r="Q1118" s="253">
        <f t="shared" ref="Q1118:Q1119" si="515">O1118+P1118</f>
        <v>0</v>
      </c>
      <c r="R1118" s="259"/>
    </row>
    <row r="1119" spans="1:18" s="210" customFormat="1" ht="46.8" x14ac:dyDescent="0.3">
      <c r="A1119" s="258">
        <f>IF(F1119="","", COUNTA($F$17:F1119))</f>
        <v>848</v>
      </c>
      <c r="B1119" s="213"/>
      <c r="C1119" s="213"/>
      <c r="D1119" s="214"/>
      <c r="E1119" s="223" t="s">
        <v>897</v>
      </c>
      <c r="F1119" s="222">
        <v>6</v>
      </c>
      <c r="G1119" s="220">
        <v>0</v>
      </c>
      <c r="H1119" s="265">
        <f t="shared" si="512"/>
        <v>6</v>
      </c>
      <c r="I1119" s="264" t="s">
        <v>105</v>
      </c>
      <c r="J1119" s="276" t="s">
        <v>90</v>
      </c>
      <c r="K1119" s="276" t="s">
        <v>90</v>
      </c>
      <c r="L1119" s="277">
        <v>0</v>
      </c>
      <c r="M1119" s="252">
        <v>0</v>
      </c>
      <c r="N1119" s="252">
        <v>0</v>
      </c>
      <c r="O1119" s="252">
        <f t="shared" si="513"/>
        <v>0</v>
      </c>
      <c r="P1119" s="252">
        <f t="shared" si="514"/>
        <v>0</v>
      </c>
      <c r="Q1119" s="253">
        <f t="shared" si="515"/>
        <v>0</v>
      </c>
      <c r="R1119" s="259"/>
    </row>
    <row r="1120" spans="1:18" s="210" customFormat="1" x14ac:dyDescent="0.3">
      <c r="A1120" s="217"/>
      <c r="B1120" s="213"/>
      <c r="C1120" s="213"/>
      <c r="D1120" s="214"/>
      <c r="E1120" s="268" t="s">
        <v>919</v>
      </c>
      <c r="F1120" s="254"/>
      <c r="G1120" s="254"/>
      <c r="H1120" s="266"/>
      <c r="I1120" s="254"/>
      <c r="J1120" s="254"/>
      <c r="K1120" s="255"/>
      <c r="L1120" s="254"/>
      <c r="M1120" s="255"/>
      <c r="N1120" s="255"/>
      <c r="O1120" s="255"/>
      <c r="P1120" s="255"/>
      <c r="Q1120" s="256"/>
      <c r="R1120" s="260"/>
    </row>
    <row r="1121" spans="1:18" s="210" customFormat="1" x14ac:dyDescent="0.3">
      <c r="A1121" s="258">
        <f>IF(F1121="","", COUNTA($F$17:F1121))</f>
        <v>849</v>
      </c>
      <c r="B1121" s="213"/>
      <c r="C1121" s="213"/>
      <c r="D1121" s="214"/>
      <c r="E1121" s="221" t="s">
        <v>898</v>
      </c>
      <c r="F1121" s="222">
        <v>70</v>
      </c>
      <c r="G1121" s="220">
        <v>0</v>
      </c>
      <c r="H1121" s="265">
        <f t="shared" ref="H1121:H1124" si="516">F1121+G1121*F1121</f>
        <v>70</v>
      </c>
      <c r="I1121" s="264" t="s">
        <v>105</v>
      </c>
      <c r="J1121" s="276" t="s">
        <v>90</v>
      </c>
      <c r="K1121" s="276" t="s">
        <v>90</v>
      </c>
      <c r="L1121" s="277">
        <v>0</v>
      </c>
      <c r="M1121" s="252">
        <v>0</v>
      </c>
      <c r="N1121" s="252">
        <v>0</v>
      </c>
      <c r="O1121" s="252">
        <f t="shared" ref="O1121:O1124" si="517">H1121*M1121</f>
        <v>0</v>
      </c>
      <c r="P1121" s="252">
        <f t="shared" ref="P1121:P1124" si="518">H1121*N1121</f>
        <v>0</v>
      </c>
      <c r="Q1121" s="253">
        <f t="shared" ref="Q1121:Q1125" si="519">O1121+P1121</f>
        <v>0</v>
      </c>
      <c r="R1121" s="259"/>
    </row>
    <row r="1122" spans="1:18" s="210" customFormat="1" ht="46.8" x14ac:dyDescent="0.3">
      <c r="A1122" s="258">
        <f>IF(F1122="","", COUNTA($F$17:F1122))</f>
        <v>850</v>
      </c>
      <c r="B1122" s="213"/>
      <c r="C1122" s="213"/>
      <c r="D1122" s="214"/>
      <c r="E1122" s="223" t="s">
        <v>899</v>
      </c>
      <c r="F1122" s="222">
        <v>8</v>
      </c>
      <c r="G1122" s="220">
        <v>0</v>
      </c>
      <c r="H1122" s="265">
        <f t="shared" si="516"/>
        <v>8</v>
      </c>
      <c r="I1122" s="264" t="s">
        <v>105</v>
      </c>
      <c r="J1122" s="276" t="s">
        <v>90</v>
      </c>
      <c r="K1122" s="276" t="s">
        <v>90</v>
      </c>
      <c r="L1122" s="277">
        <v>0</v>
      </c>
      <c r="M1122" s="252">
        <v>0</v>
      </c>
      <c r="N1122" s="252">
        <v>0</v>
      </c>
      <c r="O1122" s="252">
        <f t="shared" si="517"/>
        <v>0</v>
      </c>
      <c r="P1122" s="252">
        <f t="shared" si="518"/>
        <v>0</v>
      </c>
      <c r="Q1122" s="253">
        <f t="shared" si="519"/>
        <v>0</v>
      </c>
      <c r="R1122" s="259"/>
    </row>
    <row r="1123" spans="1:18" s="210" customFormat="1" x14ac:dyDescent="0.3">
      <c r="A1123" s="258">
        <f>IF(F1123="","", COUNTA($F$17:F1123))</f>
        <v>851</v>
      </c>
      <c r="B1123" s="213"/>
      <c r="C1123" s="213"/>
      <c r="D1123" s="214"/>
      <c r="E1123" s="221" t="s">
        <v>900</v>
      </c>
      <c r="F1123" s="222">
        <v>22</v>
      </c>
      <c r="G1123" s="220">
        <v>0</v>
      </c>
      <c r="H1123" s="265">
        <f t="shared" si="516"/>
        <v>22</v>
      </c>
      <c r="I1123" s="264" t="s">
        <v>105</v>
      </c>
      <c r="J1123" s="276" t="s">
        <v>90</v>
      </c>
      <c r="K1123" s="276" t="s">
        <v>90</v>
      </c>
      <c r="L1123" s="277">
        <v>0</v>
      </c>
      <c r="M1123" s="252">
        <v>0</v>
      </c>
      <c r="N1123" s="252">
        <v>0</v>
      </c>
      <c r="O1123" s="252">
        <f t="shared" si="517"/>
        <v>0</v>
      </c>
      <c r="P1123" s="252">
        <f t="shared" si="518"/>
        <v>0</v>
      </c>
      <c r="Q1123" s="253">
        <f t="shared" si="519"/>
        <v>0</v>
      </c>
      <c r="R1123" s="259"/>
    </row>
    <row r="1124" spans="1:18" s="210" customFormat="1" x14ac:dyDescent="0.3">
      <c r="A1124" s="258">
        <f>IF(F1124="","", COUNTA($F$17:F1124))</f>
        <v>852</v>
      </c>
      <c r="B1124" s="213"/>
      <c r="C1124" s="213"/>
      <c r="D1124" s="214"/>
      <c r="E1124" s="221" t="s">
        <v>901</v>
      </c>
      <c r="F1124" s="222">
        <v>3</v>
      </c>
      <c r="G1124" s="220">
        <v>0</v>
      </c>
      <c r="H1124" s="265">
        <f t="shared" si="516"/>
        <v>3</v>
      </c>
      <c r="I1124" s="264" t="s">
        <v>105</v>
      </c>
      <c r="J1124" s="276" t="s">
        <v>90</v>
      </c>
      <c r="K1124" s="276" t="s">
        <v>90</v>
      </c>
      <c r="L1124" s="277">
        <v>0</v>
      </c>
      <c r="M1124" s="252">
        <v>0</v>
      </c>
      <c r="N1124" s="252">
        <v>0</v>
      </c>
      <c r="O1124" s="252">
        <f t="shared" si="517"/>
        <v>0</v>
      </c>
      <c r="P1124" s="252">
        <f t="shared" si="518"/>
        <v>0</v>
      </c>
      <c r="Q1124" s="253">
        <f t="shared" si="519"/>
        <v>0</v>
      </c>
      <c r="R1124" s="259"/>
    </row>
    <row r="1125" spans="1:18" s="210" customFormat="1" x14ac:dyDescent="0.3">
      <c r="A1125" s="258">
        <f>IF(F1125="","", COUNTA($F$17:F1125))</f>
        <v>853</v>
      </c>
      <c r="B1125" s="213"/>
      <c r="C1125" s="213"/>
      <c r="D1125" s="214"/>
      <c r="E1125" s="221" t="s">
        <v>902</v>
      </c>
      <c r="F1125" s="224">
        <v>1393</v>
      </c>
      <c r="G1125" s="270">
        <v>0.1</v>
      </c>
      <c r="H1125" s="265">
        <f>G1125*F1125+F1125</f>
        <v>1532.3</v>
      </c>
      <c r="I1125" s="271" t="s">
        <v>438</v>
      </c>
      <c r="J1125" s="276" t="s">
        <v>90</v>
      </c>
      <c r="K1125" s="276" t="s">
        <v>90</v>
      </c>
      <c r="L1125" s="277">
        <v>0</v>
      </c>
      <c r="M1125" s="252">
        <v>0</v>
      </c>
      <c r="N1125" s="252">
        <v>0</v>
      </c>
      <c r="O1125" s="252">
        <f>H1125*M1125</f>
        <v>0</v>
      </c>
      <c r="P1125" s="252">
        <f>H1125*N1125</f>
        <v>0</v>
      </c>
      <c r="Q1125" s="253">
        <f t="shared" si="519"/>
        <v>0</v>
      </c>
      <c r="R1125" s="259"/>
    </row>
    <row r="1126" spans="1:18" s="210" customFormat="1" x14ac:dyDescent="0.3">
      <c r="A1126" s="258">
        <f>IF(F1126="","", COUNTA($F$17:F1126))</f>
        <v>854</v>
      </c>
      <c r="B1126" s="213"/>
      <c r="C1126" s="213"/>
      <c r="D1126" s="214"/>
      <c r="E1126" s="221" t="s">
        <v>903</v>
      </c>
      <c r="F1126" s="222">
        <v>19</v>
      </c>
      <c r="G1126" s="220">
        <v>0</v>
      </c>
      <c r="H1126" s="265">
        <f>F1126+G1126*F1126</f>
        <v>19</v>
      </c>
      <c r="I1126" s="264" t="s">
        <v>105</v>
      </c>
      <c r="J1126" s="276" t="s">
        <v>90</v>
      </c>
      <c r="K1126" s="276" t="s">
        <v>90</v>
      </c>
      <c r="L1126" s="277">
        <v>0</v>
      </c>
      <c r="M1126" s="252">
        <v>0</v>
      </c>
      <c r="N1126" s="252">
        <v>0</v>
      </c>
      <c r="O1126" s="252">
        <f>H1126*M1126</f>
        <v>0</v>
      </c>
      <c r="P1126" s="252">
        <f>H1126*N1126</f>
        <v>0</v>
      </c>
      <c r="Q1126" s="253">
        <f>O1126+P1126</f>
        <v>0</v>
      </c>
      <c r="R1126" s="259"/>
    </row>
    <row r="1127" spans="1:18" s="210" customFormat="1" x14ac:dyDescent="0.3">
      <c r="A1127" s="258">
        <f>IF(F1127="","", COUNTA($F$17:F1127))</f>
        <v>855</v>
      </c>
      <c r="B1127" s="213"/>
      <c r="C1127" s="213"/>
      <c r="D1127" s="214"/>
      <c r="E1127" s="221" t="s">
        <v>904</v>
      </c>
      <c r="F1127" s="224">
        <v>2130.0700000000002</v>
      </c>
      <c r="G1127" s="270">
        <v>0.1</v>
      </c>
      <c r="H1127" s="265">
        <f>G1127*F1127+F1127</f>
        <v>2343.0770000000002</v>
      </c>
      <c r="I1127" s="271" t="s">
        <v>438</v>
      </c>
      <c r="J1127" s="276" t="s">
        <v>90</v>
      </c>
      <c r="K1127" s="276" t="s">
        <v>90</v>
      </c>
      <c r="L1127" s="277">
        <v>0</v>
      </c>
      <c r="M1127" s="252">
        <v>0</v>
      </c>
      <c r="N1127" s="252">
        <v>0</v>
      </c>
      <c r="O1127" s="252">
        <f>H1127*M1127</f>
        <v>0</v>
      </c>
      <c r="P1127" s="252">
        <f>H1127*N1127</f>
        <v>0</v>
      </c>
      <c r="Q1127" s="253">
        <f t="shared" ref="Q1127" si="520">O1127+P1127</f>
        <v>0</v>
      </c>
      <c r="R1127" s="259"/>
    </row>
    <row r="1128" spans="1:18" s="210" customFormat="1" x14ac:dyDescent="0.3">
      <c r="A1128" s="258">
        <f>IF(F1128="","", COUNTA($F$17:F1128))</f>
        <v>856</v>
      </c>
      <c r="B1128" s="213"/>
      <c r="C1128" s="213"/>
      <c r="D1128" s="214"/>
      <c r="E1128" s="221" t="s">
        <v>905</v>
      </c>
      <c r="F1128" s="222">
        <v>19</v>
      </c>
      <c r="G1128" s="220">
        <v>0</v>
      </c>
      <c r="H1128" s="265">
        <f>F1128+G1128*F1128</f>
        <v>19</v>
      </c>
      <c r="I1128" s="264" t="s">
        <v>105</v>
      </c>
      <c r="J1128" s="276" t="s">
        <v>90</v>
      </c>
      <c r="K1128" s="276" t="s">
        <v>90</v>
      </c>
      <c r="L1128" s="277">
        <v>0</v>
      </c>
      <c r="M1128" s="252">
        <v>0</v>
      </c>
      <c r="N1128" s="252">
        <v>0</v>
      </c>
      <c r="O1128" s="252">
        <f>H1128*M1128</f>
        <v>0</v>
      </c>
      <c r="P1128" s="252">
        <f>H1128*N1128</f>
        <v>0</v>
      </c>
      <c r="Q1128" s="253">
        <f>O1128+P1128</f>
        <v>0</v>
      </c>
      <c r="R1128" s="259"/>
    </row>
    <row r="1129" spans="1:18" s="210" customFormat="1" x14ac:dyDescent="0.3">
      <c r="A1129" s="258">
        <f>IF(F1129="","", COUNTA($F$17:F1129))</f>
        <v>857</v>
      </c>
      <c r="B1129" s="213"/>
      <c r="C1129" s="213"/>
      <c r="D1129" s="214"/>
      <c r="E1129" s="221" t="s">
        <v>906</v>
      </c>
      <c r="F1129" s="224">
        <v>320.38</v>
      </c>
      <c r="G1129" s="270">
        <v>0.1</v>
      </c>
      <c r="H1129" s="265">
        <f t="shared" ref="H1129:H1130" si="521">G1129*F1129+F1129</f>
        <v>352.41800000000001</v>
      </c>
      <c r="I1129" s="271" t="s">
        <v>438</v>
      </c>
      <c r="J1129" s="276" t="s">
        <v>90</v>
      </c>
      <c r="K1129" s="276" t="s">
        <v>90</v>
      </c>
      <c r="L1129" s="277">
        <v>0</v>
      </c>
      <c r="M1129" s="252">
        <v>0</v>
      </c>
      <c r="N1129" s="252">
        <v>0</v>
      </c>
      <c r="O1129" s="252">
        <f t="shared" ref="O1129:O1130" si="522">H1129*M1129</f>
        <v>0</v>
      </c>
      <c r="P1129" s="252">
        <f t="shared" ref="P1129:P1130" si="523">H1129*N1129</f>
        <v>0</v>
      </c>
      <c r="Q1129" s="253">
        <f t="shared" ref="Q1129:Q1130" si="524">O1129+P1129</f>
        <v>0</v>
      </c>
      <c r="R1129" s="259"/>
    </row>
    <row r="1130" spans="1:18" s="210" customFormat="1" x14ac:dyDescent="0.3">
      <c r="A1130" s="258">
        <f>IF(F1130="","", COUNTA($F$17:F1130))</f>
        <v>858</v>
      </c>
      <c r="B1130" s="213"/>
      <c r="C1130" s="213"/>
      <c r="D1130" s="214"/>
      <c r="E1130" s="221" t="s">
        <v>907</v>
      </c>
      <c r="F1130" s="224">
        <v>52.17</v>
      </c>
      <c r="G1130" s="270">
        <v>0.1</v>
      </c>
      <c r="H1130" s="265">
        <f t="shared" si="521"/>
        <v>57.387</v>
      </c>
      <c r="I1130" s="271" t="s">
        <v>438</v>
      </c>
      <c r="J1130" s="276" t="s">
        <v>90</v>
      </c>
      <c r="K1130" s="276" t="s">
        <v>90</v>
      </c>
      <c r="L1130" s="277">
        <v>0</v>
      </c>
      <c r="M1130" s="252">
        <v>0</v>
      </c>
      <c r="N1130" s="252">
        <v>0</v>
      </c>
      <c r="O1130" s="252">
        <f t="shared" si="522"/>
        <v>0</v>
      </c>
      <c r="P1130" s="252">
        <f t="shared" si="523"/>
        <v>0</v>
      </c>
      <c r="Q1130" s="253">
        <f t="shared" si="524"/>
        <v>0</v>
      </c>
      <c r="R1130" s="259"/>
    </row>
    <row r="1131" spans="1:18" s="210" customFormat="1" x14ac:dyDescent="0.3">
      <c r="A1131" s="258">
        <f>IF(F1131="","", COUNTA($F$17:F1131))</f>
        <v>859</v>
      </c>
      <c r="B1131" s="213"/>
      <c r="C1131" s="213"/>
      <c r="D1131" s="214"/>
      <c r="E1131" s="221" t="s">
        <v>908</v>
      </c>
      <c r="F1131" s="222">
        <v>8</v>
      </c>
      <c r="G1131" s="220">
        <v>0</v>
      </c>
      <c r="H1131" s="265">
        <f t="shared" ref="H1131:H1132" si="525">F1131+G1131*F1131</f>
        <v>8</v>
      </c>
      <c r="I1131" s="264" t="s">
        <v>105</v>
      </c>
      <c r="J1131" s="276" t="s">
        <v>90</v>
      </c>
      <c r="K1131" s="276" t="s">
        <v>90</v>
      </c>
      <c r="L1131" s="277">
        <v>0</v>
      </c>
      <c r="M1131" s="252">
        <v>0</v>
      </c>
      <c r="N1131" s="252">
        <v>0</v>
      </c>
      <c r="O1131" s="252">
        <f t="shared" ref="O1131:O1132" si="526">H1131*M1131</f>
        <v>0</v>
      </c>
      <c r="P1131" s="252">
        <f t="shared" ref="P1131:P1132" si="527">H1131*N1131</f>
        <v>0</v>
      </c>
      <c r="Q1131" s="253">
        <f t="shared" ref="Q1131:Q1132" si="528">O1131+P1131</f>
        <v>0</v>
      </c>
      <c r="R1131" s="259"/>
    </row>
    <row r="1132" spans="1:18" s="210" customFormat="1" x14ac:dyDescent="0.3">
      <c r="A1132" s="258">
        <f>IF(F1132="","", COUNTA($F$17:F1132))</f>
        <v>860</v>
      </c>
      <c r="B1132" s="213"/>
      <c r="C1132" s="213"/>
      <c r="D1132" s="214"/>
      <c r="E1132" s="221" t="s">
        <v>909</v>
      </c>
      <c r="F1132" s="222">
        <v>4</v>
      </c>
      <c r="G1132" s="220">
        <v>0</v>
      </c>
      <c r="H1132" s="265">
        <f t="shared" si="525"/>
        <v>4</v>
      </c>
      <c r="I1132" s="264" t="s">
        <v>105</v>
      </c>
      <c r="J1132" s="276" t="s">
        <v>90</v>
      </c>
      <c r="K1132" s="276" t="s">
        <v>90</v>
      </c>
      <c r="L1132" s="277">
        <v>0</v>
      </c>
      <c r="M1132" s="252">
        <v>0</v>
      </c>
      <c r="N1132" s="252">
        <v>0</v>
      </c>
      <c r="O1132" s="252">
        <f t="shared" si="526"/>
        <v>0</v>
      </c>
      <c r="P1132" s="252">
        <f t="shared" si="527"/>
        <v>0</v>
      </c>
      <c r="Q1132" s="253">
        <f t="shared" si="528"/>
        <v>0</v>
      </c>
      <c r="R1132" s="259"/>
    </row>
    <row r="1133" spans="1:18" s="210" customFormat="1" x14ac:dyDescent="0.3">
      <c r="A1133" s="217"/>
      <c r="B1133" s="213"/>
      <c r="C1133" s="213"/>
      <c r="D1133" s="214"/>
      <c r="E1133" s="268" t="s">
        <v>920</v>
      </c>
      <c r="F1133" s="254"/>
      <c r="G1133" s="254"/>
      <c r="H1133" s="266"/>
      <c r="I1133" s="254"/>
      <c r="J1133" s="254"/>
      <c r="K1133" s="255"/>
      <c r="L1133" s="254"/>
      <c r="M1133" s="255"/>
      <c r="N1133" s="255"/>
      <c r="O1133" s="255"/>
      <c r="P1133" s="255"/>
      <c r="Q1133" s="256"/>
      <c r="R1133" s="260"/>
    </row>
    <row r="1134" spans="1:18" s="210" customFormat="1" x14ac:dyDescent="0.3">
      <c r="A1134" s="258">
        <f>IF(F1134="","", COUNTA($F$17:F1134))</f>
        <v>861</v>
      </c>
      <c r="B1134" s="213"/>
      <c r="C1134" s="213"/>
      <c r="D1134" s="214"/>
      <c r="E1134" s="221" t="s">
        <v>910</v>
      </c>
      <c r="F1134" s="222">
        <v>64</v>
      </c>
      <c r="G1134" s="220">
        <v>0</v>
      </c>
      <c r="H1134" s="265">
        <f>F1134+G1134*F1134</f>
        <v>64</v>
      </c>
      <c r="I1134" s="264" t="s">
        <v>105</v>
      </c>
      <c r="J1134" s="276" t="s">
        <v>90</v>
      </c>
      <c r="K1134" s="276" t="s">
        <v>90</v>
      </c>
      <c r="L1134" s="277">
        <v>0</v>
      </c>
      <c r="M1134" s="252">
        <v>0</v>
      </c>
      <c r="N1134" s="252">
        <v>0</v>
      </c>
      <c r="O1134" s="252">
        <f>H1134*M1134</f>
        <v>0</v>
      </c>
      <c r="P1134" s="252">
        <f>H1134*N1134</f>
        <v>0</v>
      </c>
      <c r="Q1134" s="253">
        <f>O1134+P1134</f>
        <v>0</v>
      </c>
      <c r="R1134" s="259"/>
    </row>
    <row r="1135" spans="1:18" s="210" customFormat="1" x14ac:dyDescent="0.3">
      <c r="A1135" s="258">
        <f>IF(F1135="","", COUNTA($F$17:F1135))</f>
        <v>862</v>
      </c>
      <c r="B1135" s="213"/>
      <c r="C1135" s="213"/>
      <c r="D1135" s="214"/>
      <c r="E1135" s="221" t="s">
        <v>911</v>
      </c>
      <c r="F1135" s="224">
        <v>1478</v>
      </c>
      <c r="G1135" s="270">
        <v>0.1</v>
      </c>
      <c r="H1135" s="265">
        <f>G1135*F1135+F1135</f>
        <v>1625.8</v>
      </c>
      <c r="I1135" s="271" t="s">
        <v>438</v>
      </c>
      <c r="J1135" s="276" t="s">
        <v>90</v>
      </c>
      <c r="K1135" s="276" t="s">
        <v>90</v>
      </c>
      <c r="L1135" s="277">
        <v>0</v>
      </c>
      <c r="M1135" s="252">
        <v>0</v>
      </c>
      <c r="N1135" s="252">
        <v>0</v>
      </c>
      <c r="O1135" s="252">
        <f>H1135*M1135</f>
        <v>0</v>
      </c>
      <c r="P1135" s="252">
        <f>H1135*N1135</f>
        <v>0</v>
      </c>
      <c r="Q1135" s="253">
        <f t="shared" ref="Q1135" si="529">O1135+P1135</f>
        <v>0</v>
      </c>
      <c r="R1135" s="259"/>
    </row>
    <row r="1136" spans="1:18" s="210" customFormat="1" x14ac:dyDescent="0.3">
      <c r="A1136" s="258">
        <f>IF(F1136="","", COUNTA($F$17:F1136))</f>
        <v>863</v>
      </c>
      <c r="B1136" s="213"/>
      <c r="C1136" s="213"/>
      <c r="D1136" s="214"/>
      <c r="E1136" s="221" t="s">
        <v>912</v>
      </c>
      <c r="F1136" s="222">
        <v>23</v>
      </c>
      <c r="G1136" s="220">
        <v>0</v>
      </c>
      <c r="H1136" s="265">
        <f t="shared" ref="H1136:H1142" si="530">F1136+G1136*F1136</f>
        <v>23</v>
      </c>
      <c r="I1136" s="264" t="s">
        <v>105</v>
      </c>
      <c r="J1136" s="276" t="s">
        <v>90</v>
      </c>
      <c r="K1136" s="276" t="s">
        <v>90</v>
      </c>
      <c r="L1136" s="277">
        <v>0</v>
      </c>
      <c r="M1136" s="252">
        <v>0</v>
      </c>
      <c r="N1136" s="252">
        <v>0</v>
      </c>
      <c r="O1136" s="252">
        <f t="shared" ref="O1136:O1142" si="531">H1136*M1136</f>
        <v>0</v>
      </c>
      <c r="P1136" s="252">
        <f t="shared" ref="P1136:P1142" si="532">H1136*N1136</f>
        <v>0</v>
      </c>
      <c r="Q1136" s="253">
        <f t="shared" ref="Q1136:Q1142" si="533">O1136+P1136</f>
        <v>0</v>
      </c>
      <c r="R1136" s="259"/>
    </row>
    <row r="1137" spans="1:18" s="210" customFormat="1" x14ac:dyDescent="0.3">
      <c r="A1137" s="258">
        <f>IF(F1137="","", COUNTA($F$17:F1137))</f>
        <v>864</v>
      </c>
      <c r="B1137" s="213"/>
      <c r="C1137" s="213"/>
      <c r="D1137" s="214"/>
      <c r="E1137" s="221" t="s">
        <v>913</v>
      </c>
      <c r="F1137" s="222">
        <v>2</v>
      </c>
      <c r="G1137" s="220">
        <v>0</v>
      </c>
      <c r="H1137" s="265">
        <f t="shared" si="530"/>
        <v>2</v>
      </c>
      <c r="I1137" s="264" t="s">
        <v>105</v>
      </c>
      <c r="J1137" s="276" t="s">
        <v>90</v>
      </c>
      <c r="K1137" s="276" t="s">
        <v>90</v>
      </c>
      <c r="L1137" s="277">
        <v>0</v>
      </c>
      <c r="M1137" s="252">
        <v>0</v>
      </c>
      <c r="N1137" s="252">
        <v>0</v>
      </c>
      <c r="O1137" s="252">
        <f t="shared" si="531"/>
        <v>0</v>
      </c>
      <c r="P1137" s="252">
        <f t="shared" si="532"/>
        <v>0</v>
      </c>
      <c r="Q1137" s="253">
        <f t="shared" si="533"/>
        <v>0</v>
      </c>
      <c r="R1137" s="259"/>
    </row>
    <row r="1138" spans="1:18" s="210" customFormat="1" x14ac:dyDescent="0.3">
      <c r="A1138" s="258">
        <f>IF(F1138="","", COUNTA($F$17:F1138))</f>
        <v>865</v>
      </c>
      <c r="B1138" s="213"/>
      <c r="C1138" s="213"/>
      <c r="D1138" s="214"/>
      <c r="E1138" s="221" t="s">
        <v>914</v>
      </c>
      <c r="F1138" s="222">
        <v>3</v>
      </c>
      <c r="G1138" s="220">
        <v>0</v>
      </c>
      <c r="H1138" s="265">
        <f t="shared" si="530"/>
        <v>3</v>
      </c>
      <c r="I1138" s="264" t="s">
        <v>105</v>
      </c>
      <c r="J1138" s="276" t="s">
        <v>90</v>
      </c>
      <c r="K1138" s="276" t="s">
        <v>90</v>
      </c>
      <c r="L1138" s="277">
        <v>0</v>
      </c>
      <c r="M1138" s="252">
        <v>0</v>
      </c>
      <c r="N1138" s="252">
        <v>0</v>
      </c>
      <c r="O1138" s="252">
        <f t="shared" si="531"/>
        <v>0</v>
      </c>
      <c r="P1138" s="252">
        <f t="shared" si="532"/>
        <v>0</v>
      </c>
      <c r="Q1138" s="253">
        <f t="shared" si="533"/>
        <v>0</v>
      </c>
      <c r="R1138" s="259"/>
    </row>
    <row r="1139" spans="1:18" s="210" customFormat="1" x14ac:dyDescent="0.3">
      <c r="A1139" s="258">
        <f>IF(F1139="","", COUNTA($F$17:F1139))</f>
        <v>866</v>
      </c>
      <c r="B1139" s="213"/>
      <c r="C1139" s="213"/>
      <c r="D1139" s="214"/>
      <c r="E1139" s="221" t="s">
        <v>915</v>
      </c>
      <c r="F1139" s="222">
        <v>1</v>
      </c>
      <c r="G1139" s="220">
        <v>0</v>
      </c>
      <c r="H1139" s="265">
        <f t="shared" si="530"/>
        <v>1</v>
      </c>
      <c r="I1139" s="264" t="s">
        <v>105</v>
      </c>
      <c r="J1139" s="276" t="s">
        <v>90</v>
      </c>
      <c r="K1139" s="276" t="s">
        <v>90</v>
      </c>
      <c r="L1139" s="277">
        <v>0</v>
      </c>
      <c r="M1139" s="252">
        <v>0</v>
      </c>
      <c r="N1139" s="252">
        <v>0</v>
      </c>
      <c r="O1139" s="252">
        <f t="shared" si="531"/>
        <v>0</v>
      </c>
      <c r="P1139" s="252">
        <f t="shared" si="532"/>
        <v>0</v>
      </c>
      <c r="Q1139" s="253">
        <f t="shared" si="533"/>
        <v>0</v>
      </c>
      <c r="R1139" s="259"/>
    </row>
    <row r="1140" spans="1:18" s="210" customFormat="1" x14ac:dyDescent="0.3">
      <c r="A1140" s="258">
        <f>IF(F1140="","", COUNTA($F$17:F1140))</f>
        <v>867</v>
      </c>
      <c r="B1140" s="213"/>
      <c r="C1140" s="213"/>
      <c r="D1140" s="214"/>
      <c r="E1140" s="221" t="s">
        <v>916</v>
      </c>
      <c r="F1140" s="222">
        <v>21</v>
      </c>
      <c r="G1140" s="220">
        <v>0</v>
      </c>
      <c r="H1140" s="265">
        <f t="shared" si="530"/>
        <v>21</v>
      </c>
      <c r="I1140" s="264" t="s">
        <v>105</v>
      </c>
      <c r="J1140" s="276" t="s">
        <v>90</v>
      </c>
      <c r="K1140" s="276" t="s">
        <v>90</v>
      </c>
      <c r="L1140" s="277">
        <v>0</v>
      </c>
      <c r="M1140" s="252">
        <v>0</v>
      </c>
      <c r="N1140" s="252">
        <v>0</v>
      </c>
      <c r="O1140" s="252">
        <f t="shared" si="531"/>
        <v>0</v>
      </c>
      <c r="P1140" s="252">
        <f t="shared" si="532"/>
        <v>0</v>
      </c>
      <c r="Q1140" s="253">
        <f t="shared" si="533"/>
        <v>0</v>
      </c>
      <c r="R1140" s="259"/>
    </row>
    <row r="1141" spans="1:18" s="210" customFormat="1" x14ac:dyDescent="0.3">
      <c r="A1141" s="258">
        <f>IF(F1141="","", COUNTA($F$17:F1141))</f>
        <v>868</v>
      </c>
      <c r="B1141" s="213"/>
      <c r="C1141" s="213"/>
      <c r="D1141" s="214"/>
      <c r="E1141" s="221" t="s">
        <v>917</v>
      </c>
      <c r="F1141" s="222">
        <v>23</v>
      </c>
      <c r="G1141" s="220">
        <v>0</v>
      </c>
      <c r="H1141" s="265">
        <f t="shared" si="530"/>
        <v>23</v>
      </c>
      <c r="I1141" s="264" t="s">
        <v>105</v>
      </c>
      <c r="J1141" s="276" t="s">
        <v>90</v>
      </c>
      <c r="K1141" s="276" t="s">
        <v>90</v>
      </c>
      <c r="L1141" s="277">
        <v>0</v>
      </c>
      <c r="M1141" s="252">
        <v>0</v>
      </c>
      <c r="N1141" s="252">
        <v>0</v>
      </c>
      <c r="O1141" s="252">
        <f t="shared" si="531"/>
        <v>0</v>
      </c>
      <c r="P1141" s="252">
        <f t="shared" si="532"/>
        <v>0</v>
      </c>
      <c r="Q1141" s="253">
        <f t="shared" si="533"/>
        <v>0</v>
      </c>
      <c r="R1141" s="259"/>
    </row>
    <row r="1142" spans="1:18" s="210" customFormat="1" x14ac:dyDescent="0.3">
      <c r="A1142" s="258">
        <f>IF(F1142="","", COUNTA($F$17:F1142))</f>
        <v>869</v>
      </c>
      <c r="B1142" s="213"/>
      <c r="C1142" s="213"/>
      <c r="D1142" s="214"/>
      <c r="E1142" s="221" t="s">
        <v>918</v>
      </c>
      <c r="F1142" s="222">
        <v>12</v>
      </c>
      <c r="G1142" s="220">
        <v>0</v>
      </c>
      <c r="H1142" s="265">
        <f t="shared" si="530"/>
        <v>12</v>
      </c>
      <c r="I1142" s="264" t="s">
        <v>105</v>
      </c>
      <c r="J1142" s="276" t="s">
        <v>90</v>
      </c>
      <c r="K1142" s="276" t="s">
        <v>90</v>
      </c>
      <c r="L1142" s="277">
        <v>0</v>
      </c>
      <c r="M1142" s="252">
        <v>0</v>
      </c>
      <c r="N1142" s="252">
        <v>0</v>
      </c>
      <c r="O1142" s="252">
        <f t="shared" si="531"/>
        <v>0</v>
      </c>
      <c r="P1142" s="252">
        <f t="shared" si="532"/>
        <v>0</v>
      </c>
      <c r="Q1142" s="253">
        <f t="shared" si="533"/>
        <v>0</v>
      </c>
      <c r="R1142" s="259"/>
    </row>
    <row r="1143" spans="1:18" x14ac:dyDescent="0.3">
      <c r="A1143" s="74" t="str">
        <f>IF(F1143="","", COUNTA($F$17:F1143))</f>
        <v/>
      </c>
      <c r="B1143" s="29"/>
      <c r="C1143" s="29"/>
      <c r="D1143" s="34"/>
      <c r="E1143" s="197"/>
      <c r="F1143" s="198"/>
      <c r="G1143" s="198"/>
      <c r="H1143" s="199"/>
      <c r="I1143" s="198"/>
      <c r="J1143" s="10"/>
      <c r="K1143" s="252"/>
      <c r="L1143" s="10"/>
      <c r="M1143" s="12"/>
      <c r="N1143" s="12"/>
      <c r="O1143" s="12"/>
      <c r="P1143" s="12"/>
      <c r="Q1143" s="13"/>
      <c r="R1143" s="80"/>
    </row>
    <row r="1144" spans="1:18" ht="17.399999999999999" x14ac:dyDescent="0.3">
      <c r="A1144" s="74" t="str">
        <f>IF(F1144="","", COUNTA($F$17:F1144))</f>
        <v/>
      </c>
      <c r="B1144" s="14"/>
      <c r="C1144" s="14"/>
      <c r="D1144" s="15"/>
      <c r="E1144" s="329" t="s">
        <v>38</v>
      </c>
      <c r="F1144" s="194"/>
      <c r="G1144" s="194"/>
      <c r="H1144" s="200"/>
      <c r="I1144" s="194"/>
      <c r="J1144" s="16"/>
      <c r="K1144" s="329">
        <f>SUM(K985:K1143)</f>
        <v>0</v>
      </c>
      <c r="L1144" s="305"/>
      <c r="M1144" s="306"/>
      <c r="N1144" s="306"/>
      <c r="O1144" s="330">
        <f>SUM(O985:O1143)</f>
        <v>0</v>
      </c>
      <c r="P1144" s="330">
        <f>SUM(P985:P1143)</f>
        <v>0</v>
      </c>
      <c r="Q1144" s="307"/>
      <c r="R1144" s="330">
        <f>SUM(Q985:Q1143)</f>
        <v>0</v>
      </c>
    </row>
    <row r="1145" spans="1:18" x14ac:dyDescent="0.3">
      <c r="A1145" s="74" t="str">
        <f>IF(F1145="","", COUNTA($F$17:F1145))</f>
        <v/>
      </c>
      <c r="B1145" s="20"/>
      <c r="C1145" s="20"/>
      <c r="D1145" s="21"/>
      <c r="E1145" s="174"/>
      <c r="F1145" s="195"/>
      <c r="G1145" s="195"/>
      <c r="H1145" s="201"/>
      <c r="I1145" s="195"/>
      <c r="J1145" s="23"/>
      <c r="K1145" s="255"/>
      <c r="L1145" s="23"/>
      <c r="M1145" s="25"/>
      <c r="N1145" s="25"/>
      <c r="O1145" s="25"/>
      <c r="P1145" s="25"/>
      <c r="Q1145" s="26"/>
      <c r="R1145" s="79"/>
    </row>
    <row r="1146" spans="1:18" ht="17.399999999999999" x14ac:dyDescent="0.3">
      <c r="A1146" s="2" t="str">
        <f>IF(F1146="","", COUNTA($F$17:F1146))</f>
        <v/>
      </c>
      <c r="B1146" s="2"/>
      <c r="C1146" s="2"/>
      <c r="D1146" s="3">
        <v>270000</v>
      </c>
      <c r="E1146" s="192" t="s">
        <v>87</v>
      </c>
      <c r="F1146" s="192"/>
      <c r="G1146" s="192"/>
      <c r="H1146" s="192"/>
      <c r="I1146" s="193"/>
      <c r="J1146" s="5"/>
      <c r="K1146" s="251"/>
      <c r="L1146" s="5"/>
      <c r="M1146" s="5"/>
      <c r="N1146" s="5"/>
      <c r="O1146" s="5"/>
      <c r="P1146" s="5"/>
      <c r="Q1146" s="6"/>
      <c r="R1146" s="73"/>
    </row>
    <row r="1147" spans="1:18" x14ac:dyDescent="0.3">
      <c r="A1147" s="74" t="str">
        <f>IF(F1147="","", COUNTA($F$17:F1147))</f>
        <v/>
      </c>
      <c r="B1147" s="29"/>
      <c r="C1147" s="29"/>
      <c r="D1147" s="34"/>
      <c r="E1147" s="268" t="s">
        <v>921</v>
      </c>
      <c r="F1147" s="254"/>
      <c r="G1147" s="254"/>
      <c r="H1147" s="266"/>
      <c r="I1147" s="254"/>
      <c r="J1147" s="254"/>
      <c r="K1147" s="255"/>
      <c r="L1147" s="254"/>
      <c r="M1147" s="255"/>
      <c r="N1147" s="255"/>
      <c r="O1147" s="255"/>
      <c r="P1147" s="255"/>
      <c r="Q1147" s="256"/>
      <c r="R1147" s="260"/>
    </row>
    <row r="1148" spans="1:18" x14ac:dyDescent="0.3">
      <c r="A1148" s="258">
        <f>IF(F1148="","", COUNTA($F$17:F1148))</f>
        <v>870</v>
      </c>
      <c r="B1148" s="29"/>
      <c r="C1148" s="29"/>
      <c r="D1148" s="34"/>
      <c r="E1148" s="221" t="s">
        <v>922</v>
      </c>
      <c r="F1148" s="222">
        <v>80</v>
      </c>
      <c r="G1148" s="220">
        <v>0</v>
      </c>
      <c r="H1148" s="265">
        <f t="shared" ref="H1148:H1151" si="534">F1148+G1148*F1148</f>
        <v>80</v>
      </c>
      <c r="I1148" s="264" t="s">
        <v>105</v>
      </c>
      <c r="J1148" s="276" t="s">
        <v>90</v>
      </c>
      <c r="K1148" s="276" t="s">
        <v>90</v>
      </c>
      <c r="L1148" s="277">
        <v>0</v>
      </c>
      <c r="M1148" s="252">
        <v>0</v>
      </c>
      <c r="N1148" s="252">
        <v>0</v>
      </c>
      <c r="O1148" s="252">
        <f t="shared" ref="O1148:O1151" si="535">H1148*M1148</f>
        <v>0</v>
      </c>
      <c r="P1148" s="252">
        <f t="shared" ref="P1148:P1151" si="536">H1148*N1148</f>
        <v>0</v>
      </c>
      <c r="Q1148" s="253">
        <f t="shared" ref="Q1148:Q1152" si="537">O1148+P1148</f>
        <v>0</v>
      </c>
      <c r="R1148" s="259"/>
    </row>
    <row r="1149" spans="1:18" x14ac:dyDescent="0.3">
      <c r="A1149" s="258">
        <f>IF(F1149="","", COUNTA($F$17:F1149))</f>
        <v>871</v>
      </c>
      <c r="B1149" s="29"/>
      <c r="C1149" s="29"/>
      <c r="D1149" s="34"/>
      <c r="E1149" s="221" t="s">
        <v>923</v>
      </c>
      <c r="F1149" s="222">
        <v>87</v>
      </c>
      <c r="G1149" s="220">
        <v>0</v>
      </c>
      <c r="H1149" s="265">
        <f t="shared" si="534"/>
        <v>87</v>
      </c>
      <c r="I1149" s="264" t="s">
        <v>105</v>
      </c>
      <c r="J1149" s="276" t="s">
        <v>90</v>
      </c>
      <c r="K1149" s="276" t="s">
        <v>90</v>
      </c>
      <c r="L1149" s="277">
        <v>0</v>
      </c>
      <c r="M1149" s="252">
        <v>0</v>
      </c>
      <c r="N1149" s="252">
        <v>0</v>
      </c>
      <c r="O1149" s="252">
        <f t="shared" si="535"/>
        <v>0</v>
      </c>
      <c r="P1149" s="252">
        <f t="shared" si="536"/>
        <v>0</v>
      </c>
      <c r="Q1149" s="253">
        <f t="shared" si="537"/>
        <v>0</v>
      </c>
      <c r="R1149" s="259"/>
    </row>
    <row r="1150" spans="1:18" x14ac:dyDescent="0.3">
      <c r="A1150" s="258">
        <f>IF(F1150="","", COUNTA($F$17:F1150))</f>
        <v>872</v>
      </c>
      <c r="B1150" s="29"/>
      <c r="C1150" s="29"/>
      <c r="D1150" s="34"/>
      <c r="E1150" s="221" t="s">
        <v>924</v>
      </c>
      <c r="F1150" s="222">
        <v>123</v>
      </c>
      <c r="G1150" s="220">
        <v>0</v>
      </c>
      <c r="H1150" s="265">
        <f t="shared" si="534"/>
        <v>123</v>
      </c>
      <c r="I1150" s="264" t="s">
        <v>105</v>
      </c>
      <c r="J1150" s="276" t="s">
        <v>90</v>
      </c>
      <c r="K1150" s="276" t="s">
        <v>90</v>
      </c>
      <c r="L1150" s="277">
        <v>0</v>
      </c>
      <c r="M1150" s="252">
        <v>0</v>
      </c>
      <c r="N1150" s="252">
        <v>0</v>
      </c>
      <c r="O1150" s="252">
        <f t="shared" si="535"/>
        <v>0</v>
      </c>
      <c r="P1150" s="252">
        <f t="shared" si="536"/>
        <v>0</v>
      </c>
      <c r="Q1150" s="253">
        <f t="shared" si="537"/>
        <v>0</v>
      </c>
      <c r="R1150" s="259"/>
    </row>
    <row r="1151" spans="1:18" s="210" customFormat="1" x14ac:dyDescent="0.3">
      <c r="A1151" s="258">
        <f>IF(F1151="","", COUNTA($F$17:F1151))</f>
        <v>873</v>
      </c>
      <c r="B1151" s="213"/>
      <c r="C1151" s="213"/>
      <c r="D1151" s="214"/>
      <c r="E1151" s="221" t="s">
        <v>925</v>
      </c>
      <c r="F1151" s="222">
        <v>1</v>
      </c>
      <c r="G1151" s="220">
        <v>0</v>
      </c>
      <c r="H1151" s="265">
        <f t="shared" si="534"/>
        <v>1</v>
      </c>
      <c r="I1151" s="264" t="s">
        <v>105</v>
      </c>
      <c r="J1151" s="276" t="s">
        <v>90</v>
      </c>
      <c r="K1151" s="276" t="s">
        <v>90</v>
      </c>
      <c r="L1151" s="277">
        <v>0</v>
      </c>
      <c r="M1151" s="252">
        <v>0</v>
      </c>
      <c r="N1151" s="252">
        <v>0</v>
      </c>
      <c r="O1151" s="252">
        <f t="shared" si="535"/>
        <v>0</v>
      </c>
      <c r="P1151" s="252">
        <f t="shared" si="536"/>
        <v>0</v>
      </c>
      <c r="Q1151" s="253">
        <f t="shared" si="537"/>
        <v>0</v>
      </c>
      <c r="R1151" s="259"/>
    </row>
    <row r="1152" spans="1:18" s="210" customFormat="1" x14ac:dyDescent="0.3">
      <c r="A1152" s="258">
        <f>IF(F1152="","", COUNTA($F$17:F1152))</f>
        <v>874</v>
      </c>
      <c r="B1152" s="213"/>
      <c r="C1152" s="213"/>
      <c r="D1152" s="214"/>
      <c r="E1152" s="221" t="s">
        <v>926</v>
      </c>
      <c r="F1152" s="222">
        <v>380</v>
      </c>
      <c r="G1152" s="270">
        <v>0.1</v>
      </c>
      <c r="H1152" s="265">
        <f>G1152*F1152+F1152</f>
        <v>418</v>
      </c>
      <c r="I1152" s="271" t="s">
        <v>438</v>
      </c>
      <c r="J1152" s="276" t="s">
        <v>90</v>
      </c>
      <c r="K1152" s="276" t="s">
        <v>90</v>
      </c>
      <c r="L1152" s="277">
        <v>0</v>
      </c>
      <c r="M1152" s="252">
        <v>0</v>
      </c>
      <c r="N1152" s="252">
        <v>0</v>
      </c>
      <c r="O1152" s="252">
        <f>H1152*M1152</f>
        <v>0</v>
      </c>
      <c r="P1152" s="252">
        <f>H1152*N1152</f>
        <v>0</v>
      </c>
      <c r="Q1152" s="253">
        <f t="shared" si="537"/>
        <v>0</v>
      </c>
      <c r="R1152" s="259"/>
    </row>
    <row r="1153" spans="1:18" s="210" customFormat="1" x14ac:dyDescent="0.3">
      <c r="A1153" s="258">
        <f>IF(F1153="","", COUNTA($F$17:F1153))</f>
        <v>875</v>
      </c>
      <c r="B1153" s="213"/>
      <c r="C1153" s="213"/>
      <c r="D1153" s="214"/>
      <c r="E1153" s="221" t="s">
        <v>927</v>
      </c>
      <c r="F1153" s="222">
        <v>45</v>
      </c>
      <c r="G1153" s="220">
        <v>0</v>
      </c>
      <c r="H1153" s="265">
        <f t="shared" ref="H1153:H1157" si="538">F1153+G1153*F1153</f>
        <v>45</v>
      </c>
      <c r="I1153" s="264" t="s">
        <v>105</v>
      </c>
      <c r="J1153" s="276" t="s">
        <v>90</v>
      </c>
      <c r="K1153" s="276" t="s">
        <v>90</v>
      </c>
      <c r="L1153" s="277">
        <v>0</v>
      </c>
      <c r="M1153" s="252">
        <v>0</v>
      </c>
      <c r="N1153" s="252">
        <v>0</v>
      </c>
      <c r="O1153" s="252">
        <f t="shared" ref="O1153:O1157" si="539">H1153*M1153</f>
        <v>0</v>
      </c>
      <c r="P1153" s="252">
        <f t="shared" ref="P1153:P1157" si="540">H1153*N1153</f>
        <v>0</v>
      </c>
      <c r="Q1153" s="253">
        <f t="shared" ref="Q1153:Q1157" si="541">O1153+P1153</f>
        <v>0</v>
      </c>
      <c r="R1153" s="259"/>
    </row>
    <row r="1154" spans="1:18" s="210" customFormat="1" x14ac:dyDescent="0.3">
      <c r="A1154" s="258">
        <f>IF(F1154="","", COUNTA($F$17:F1154))</f>
        <v>876</v>
      </c>
      <c r="B1154" s="213"/>
      <c r="C1154" s="213"/>
      <c r="D1154" s="214"/>
      <c r="E1154" s="221" t="s">
        <v>928</v>
      </c>
      <c r="F1154" s="222">
        <v>41</v>
      </c>
      <c r="G1154" s="220">
        <v>0</v>
      </c>
      <c r="H1154" s="265">
        <f t="shared" si="538"/>
        <v>41</v>
      </c>
      <c r="I1154" s="264" t="s">
        <v>105</v>
      </c>
      <c r="J1154" s="276" t="s">
        <v>90</v>
      </c>
      <c r="K1154" s="276" t="s">
        <v>90</v>
      </c>
      <c r="L1154" s="277">
        <v>0</v>
      </c>
      <c r="M1154" s="252">
        <v>0</v>
      </c>
      <c r="N1154" s="252">
        <v>0</v>
      </c>
      <c r="O1154" s="252">
        <f t="shared" si="539"/>
        <v>0</v>
      </c>
      <c r="P1154" s="252">
        <f t="shared" si="540"/>
        <v>0</v>
      </c>
      <c r="Q1154" s="253">
        <f t="shared" si="541"/>
        <v>0</v>
      </c>
      <c r="R1154" s="259"/>
    </row>
    <row r="1155" spans="1:18" s="210" customFormat="1" x14ac:dyDescent="0.3">
      <c r="A1155" s="258">
        <f>IF(F1155="","", COUNTA($F$17:F1155))</f>
        <v>877</v>
      </c>
      <c r="B1155" s="213"/>
      <c r="C1155" s="213"/>
      <c r="D1155" s="214"/>
      <c r="E1155" s="221" t="s">
        <v>929</v>
      </c>
      <c r="F1155" s="222">
        <v>1</v>
      </c>
      <c r="G1155" s="220">
        <v>0</v>
      </c>
      <c r="H1155" s="265">
        <f t="shared" si="538"/>
        <v>1</v>
      </c>
      <c r="I1155" s="264" t="s">
        <v>105</v>
      </c>
      <c r="J1155" s="276" t="s">
        <v>90</v>
      </c>
      <c r="K1155" s="276" t="s">
        <v>90</v>
      </c>
      <c r="L1155" s="277">
        <v>0</v>
      </c>
      <c r="M1155" s="252">
        <v>0</v>
      </c>
      <c r="N1155" s="252">
        <v>0</v>
      </c>
      <c r="O1155" s="252">
        <f t="shared" si="539"/>
        <v>0</v>
      </c>
      <c r="P1155" s="252">
        <f t="shared" si="540"/>
        <v>0</v>
      </c>
      <c r="Q1155" s="253">
        <f t="shared" si="541"/>
        <v>0</v>
      </c>
      <c r="R1155" s="259"/>
    </row>
    <row r="1156" spans="1:18" s="210" customFormat="1" x14ac:dyDescent="0.3">
      <c r="A1156" s="258">
        <f>IF(F1156="","", COUNTA($F$17:F1156))</f>
        <v>878</v>
      </c>
      <c r="B1156" s="213"/>
      <c r="C1156" s="213"/>
      <c r="D1156" s="214"/>
      <c r="E1156" s="221" t="s">
        <v>930</v>
      </c>
      <c r="F1156" s="222">
        <v>314</v>
      </c>
      <c r="G1156" s="220">
        <v>0</v>
      </c>
      <c r="H1156" s="265">
        <f t="shared" si="538"/>
        <v>314</v>
      </c>
      <c r="I1156" s="264" t="s">
        <v>105</v>
      </c>
      <c r="J1156" s="276" t="s">
        <v>90</v>
      </c>
      <c r="K1156" s="276" t="s">
        <v>90</v>
      </c>
      <c r="L1156" s="277">
        <v>0</v>
      </c>
      <c r="M1156" s="252">
        <v>0</v>
      </c>
      <c r="N1156" s="252">
        <v>0</v>
      </c>
      <c r="O1156" s="252">
        <f t="shared" si="539"/>
        <v>0</v>
      </c>
      <c r="P1156" s="252">
        <f t="shared" si="540"/>
        <v>0</v>
      </c>
      <c r="Q1156" s="253">
        <f t="shared" si="541"/>
        <v>0</v>
      </c>
      <c r="R1156" s="259"/>
    </row>
    <row r="1157" spans="1:18" s="210" customFormat="1" x14ac:dyDescent="0.3">
      <c r="A1157" s="258">
        <f>IF(F1157="","", COUNTA($F$17:F1157))</f>
        <v>879</v>
      </c>
      <c r="B1157" s="213"/>
      <c r="C1157" s="213"/>
      <c r="D1157" s="214"/>
      <c r="E1157" s="221" t="s">
        <v>931</v>
      </c>
      <c r="F1157" s="222">
        <v>17</v>
      </c>
      <c r="G1157" s="220">
        <v>0</v>
      </c>
      <c r="H1157" s="265">
        <f t="shared" si="538"/>
        <v>17</v>
      </c>
      <c r="I1157" s="264" t="s">
        <v>105</v>
      </c>
      <c r="J1157" s="276" t="s">
        <v>90</v>
      </c>
      <c r="K1157" s="276" t="s">
        <v>90</v>
      </c>
      <c r="L1157" s="277">
        <v>0</v>
      </c>
      <c r="M1157" s="252">
        <v>0</v>
      </c>
      <c r="N1157" s="252">
        <v>0</v>
      </c>
      <c r="O1157" s="252">
        <f t="shared" si="539"/>
        <v>0</v>
      </c>
      <c r="P1157" s="252">
        <f t="shared" si="540"/>
        <v>0</v>
      </c>
      <c r="Q1157" s="253">
        <f t="shared" si="541"/>
        <v>0</v>
      </c>
      <c r="R1157" s="259"/>
    </row>
    <row r="1158" spans="1:18" s="210" customFormat="1" x14ac:dyDescent="0.3">
      <c r="A1158" s="217"/>
      <c r="B1158" s="213"/>
      <c r="C1158" s="213"/>
      <c r="D1158" s="214"/>
      <c r="E1158" s="268" t="s">
        <v>932</v>
      </c>
      <c r="F1158" s="254"/>
      <c r="G1158" s="254"/>
      <c r="H1158" s="266"/>
      <c r="I1158" s="254"/>
      <c r="J1158" s="254"/>
      <c r="K1158" s="255"/>
      <c r="L1158" s="254"/>
      <c r="M1158" s="255"/>
      <c r="N1158" s="255"/>
      <c r="O1158" s="255"/>
      <c r="P1158" s="255"/>
      <c r="Q1158" s="256"/>
      <c r="R1158" s="260"/>
    </row>
    <row r="1159" spans="1:18" s="210" customFormat="1" ht="31.2" x14ac:dyDescent="0.3">
      <c r="A1159" s="258">
        <f>IF(F1159="","", COUNTA($F$17:F1159))</f>
        <v>880</v>
      </c>
      <c r="B1159" s="213"/>
      <c r="C1159" s="213"/>
      <c r="D1159" s="214"/>
      <c r="E1159" s="223" t="s">
        <v>933</v>
      </c>
      <c r="F1159" s="222">
        <v>10</v>
      </c>
      <c r="G1159" s="220">
        <v>0</v>
      </c>
      <c r="H1159" s="265">
        <f t="shared" ref="H1159:H1161" si="542">F1159+G1159*F1159</f>
        <v>10</v>
      </c>
      <c r="I1159" s="264" t="s">
        <v>105</v>
      </c>
      <c r="J1159" s="276" t="s">
        <v>90</v>
      </c>
      <c r="K1159" s="276" t="s">
        <v>90</v>
      </c>
      <c r="L1159" s="277">
        <v>0</v>
      </c>
      <c r="M1159" s="252">
        <v>0</v>
      </c>
      <c r="N1159" s="252">
        <v>0</v>
      </c>
      <c r="O1159" s="252">
        <f t="shared" ref="O1159:O1161" si="543">H1159*M1159</f>
        <v>0</v>
      </c>
      <c r="P1159" s="252">
        <f t="shared" ref="P1159:P1161" si="544">H1159*N1159</f>
        <v>0</v>
      </c>
      <c r="Q1159" s="253">
        <f t="shared" ref="Q1159:Q1162" si="545">O1159+P1159</f>
        <v>0</v>
      </c>
      <c r="R1159" s="259"/>
    </row>
    <row r="1160" spans="1:18" s="210" customFormat="1" ht="31.2" x14ac:dyDescent="0.3">
      <c r="A1160" s="258">
        <f>IF(F1160="","", COUNTA($F$17:F1160))</f>
        <v>881</v>
      </c>
      <c r="B1160" s="213"/>
      <c r="C1160" s="213"/>
      <c r="D1160" s="214"/>
      <c r="E1160" s="223" t="s">
        <v>934</v>
      </c>
      <c r="F1160" s="222">
        <v>11</v>
      </c>
      <c r="G1160" s="220">
        <v>0</v>
      </c>
      <c r="H1160" s="265">
        <f t="shared" si="542"/>
        <v>11</v>
      </c>
      <c r="I1160" s="264" t="s">
        <v>105</v>
      </c>
      <c r="J1160" s="276" t="s">
        <v>90</v>
      </c>
      <c r="K1160" s="276" t="s">
        <v>90</v>
      </c>
      <c r="L1160" s="277">
        <v>0</v>
      </c>
      <c r="M1160" s="252">
        <v>0</v>
      </c>
      <c r="N1160" s="252">
        <v>0</v>
      </c>
      <c r="O1160" s="252">
        <f t="shared" si="543"/>
        <v>0</v>
      </c>
      <c r="P1160" s="252">
        <f t="shared" si="544"/>
        <v>0</v>
      </c>
      <c r="Q1160" s="253">
        <f t="shared" si="545"/>
        <v>0</v>
      </c>
      <c r="R1160" s="259"/>
    </row>
    <row r="1161" spans="1:18" s="210" customFormat="1" ht="31.2" x14ac:dyDescent="0.3">
      <c r="A1161" s="258">
        <f>IF(F1161="","", COUNTA($F$17:F1161))</f>
        <v>882</v>
      </c>
      <c r="B1161" s="213"/>
      <c r="C1161" s="213"/>
      <c r="D1161" s="214"/>
      <c r="E1161" s="223" t="s">
        <v>935</v>
      </c>
      <c r="F1161" s="222">
        <v>3</v>
      </c>
      <c r="G1161" s="220">
        <v>0</v>
      </c>
      <c r="H1161" s="265">
        <f t="shared" si="542"/>
        <v>3</v>
      </c>
      <c r="I1161" s="264" t="s">
        <v>105</v>
      </c>
      <c r="J1161" s="276" t="s">
        <v>90</v>
      </c>
      <c r="K1161" s="276" t="s">
        <v>90</v>
      </c>
      <c r="L1161" s="277">
        <v>0</v>
      </c>
      <c r="M1161" s="252">
        <v>0</v>
      </c>
      <c r="N1161" s="252">
        <v>0</v>
      </c>
      <c r="O1161" s="252">
        <f t="shared" si="543"/>
        <v>0</v>
      </c>
      <c r="P1161" s="252">
        <f t="shared" si="544"/>
        <v>0</v>
      </c>
      <c r="Q1161" s="253">
        <f t="shared" si="545"/>
        <v>0</v>
      </c>
      <c r="R1161" s="259"/>
    </row>
    <row r="1162" spans="1:18" s="210" customFormat="1" x14ac:dyDescent="0.3">
      <c r="A1162" s="258">
        <f>IF(F1162="","", COUNTA($F$17:F1162))</f>
        <v>883</v>
      </c>
      <c r="B1162" s="213"/>
      <c r="C1162" s="213"/>
      <c r="D1162" s="214"/>
      <c r="E1162" s="221" t="s">
        <v>936</v>
      </c>
      <c r="F1162" s="222">
        <v>34.14</v>
      </c>
      <c r="G1162" s="270">
        <v>0.1</v>
      </c>
      <c r="H1162" s="265">
        <f>G1162*F1162+F1162</f>
        <v>37.554000000000002</v>
      </c>
      <c r="I1162" s="271" t="s">
        <v>438</v>
      </c>
      <c r="J1162" s="276" t="s">
        <v>90</v>
      </c>
      <c r="K1162" s="276" t="s">
        <v>90</v>
      </c>
      <c r="L1162" s="277">
        <v>0</v>
      </c>
      <c r="M1162" s="252">
        <v>0</v>
      </c>
      <c r="N1162" s="252">
        <v>0</v>
      </c>
      <c r="O1162" s="252">
        <f>H1162*M1162</f>
        <v>0</v>
      </c>
      <c r="P1162" s="252">
        <f>H1162*N1162</f>
        <v>0</v>
      </c>
      <c r="Q1162" s="253">
        <f t="shared" si="545"/>
        <v>0</v>
      </c>
      <c r="R1162" s="259"/>
    </row>
    <row r="1163" spans="1:18" s="210" customFormat="1" x14ac:dyDescent="0.3">
      <c r="A1163" s="258">
        <f>IF(F1163="","", COUNTA($F$17:F1163))</f>
        <v>884</v>
      </c>
      <c r="B1163" s="213"/>
      <c r="C1163" s="213"/>
      <c r="D1163" s="214"/>
      <c r="E1163" s="221" t="s">
        <v>937</v>
      </c>
      <c r="F1163" s="222">
        <v>4</v>
      </c>
      <c r="G1163" s="220">
        <v>0</v>
      </c>
      <c r="H1163" s="265">
        <f>F1163+G1163*F1163</f>
        <v>4</v>
      </c>
      <c r="I1163" s="264" t="s">
        <v>105</v>
      </c>
      <c r="J1163" s="276" t="s">
        <v>90</v>
      </c>
      <c r="K1163" s="276" t="s">
        <v>90</v>
      </c>
      <c r="L1163" s="277">
        <v>0</v>
      </c>
      <c r="M1163" s="252">
        <v>0</v>
      </c>
      <c r="N1163" s="252">
        <v>0</v>
      </c>
      <c r="O1163" s="252">
        <f>H1163*M1163</f>
        <v>0</v>
      </c>
      <c r="P1163" s="252">
        <f>H1163*N1163</f>
        <v>0</v>
      </c>
      <c r="Q1163" s="253">
        <f>O1163+P1163</f>
        <v>0</v>
      </c>
      <c r="R1163" s="259"/>
    </row>
    <row r="1164" spans="1:18" s="210" customFormat="1" ht="31.2" x14ac:dyDescent="0.3">
      <c r="A1164" s="258">
        <f>IF(F1164="","", COUNTA($F$17:F1164))</f>
        <v>885</v>
      </c>
      <c r="B1164" s="213"/>
      <c r="C1164" s="213"/>
      <c r="D1164" s="214"/>
      <c r="E1164" s="223" t="s">
        <v>938</v>
      </c>
      <c r="F1164" s="222">
        <v>720.58</v>
      </c>
      <c r="G1164" s="270">
        <v>0.1</v>
      </c>
      <c r="H1164" s="265">
        <f t="shared" ref="H1164:H1176" si="546">G1164*F1164+F1164</f>
        <v>792.63800000000003</v>
      </c>
      <c r="I1164" s="271" t="s">
        <v>438</v>
      </c>
      <c r="J1164" s="276" t="s">
        <v>90</v>
      </c>
      <c r="K1164" s="276" t="s">
        <v>90</v>
      </c>
      <c r="L1164" s="277">
        <v>0</v>
      </c>
      <c r="M1164" s="252">
        <v>0</v>
      </c>
      <c r="N1164" s="252">
        <v>0</v>
      </c>
      <c r="O1164" s="252">
        <f t="shared" ref="O1164:O1176" si="547">H1164*M1164</f>
        <v>0</v>
      </c>
      <c r="P1164" s="252">
        <f t="shared" ref="P1164:P1176" si="548">H1164*N1164</f>
        <v>0</v>
      </c>
      <c r="Q1164" s="253">
        <f t="shared" ref="Q1164:Q1176" si="549">O1164+P1164</f>
        <v>0</v>
      </c>
      <c r="R1164" s="259"/>
    </row>
    <row r="1165" spans="1:18" s="210" customFormat="1" ht="31.2" x14ac:dyDescent="0.3">
      <c r="A1165" s="258">
        <f>IF(F1165="","", COUNTA($F$17:F1165))</f>
        <v>886</v>
      </c>
      <c r="B1165" s="213"/>
      <c r="C1165" s="213"/>
      <c r="D1165" s="214"/>
      <c r="E1165" s="223" t="s">
        <v>939</v>
      </c>
      <c r="F1165" s="222">
        <v>1041.58</v>
      </c>
      <c r="G1165" s="270">
        <v>0.1</v>
      </c>
      <c r="H1165" s="265">
        <f t="shared" si="546"/>
        <v>1145.7379999999998</v>
      </c>
      <c r="I1165" s="271" t="s">
        <v>438</v>
      </c>
      <c r="J1165" s="276" t="s">
        <v>90</v>
      </c>
      <c r="K1165" s="276" t="s">
        <v>90</v>
      </c>
      <c r="L1165" s="277">
        <v>0</v>
      </c>
      <c r="M1165" s="252">
        <v>0</v>
      </c>
      <c r="N1165" s="252">
        <v>0</v>
      </c>
      <c r="O1165" s="252">
        <f t="shared" si="547"/>
        <v>0</v>
      </c>
      <c r="P1165" s="252">
        <f t="shared" si="548"/>
        <v>0</v>
      </c>
      <c r="Q1165" s="253">
        <f t="shared" si="549"/>
        <v>0</v>
      </c>
      <c r="R1165" s="259"/>
    </row>
    <row r="1166" spans="1:18" s="210" customFormat="1" ht="31.2" x14ac:dyDescent="0.3">
      <c r="A1166" s="258">
        <f>IF(F1166="","", COUNTA($F$17:F1166))</f>
        <v>887</v>
      </c>
      <c r="B1166" s="213"/>
      <c r="C1166" s="213"/>
      <c r="D1166" s="214"/>
      <c r="E1166" s="223" t="s">
        <v>940</v>
      </c>
      <c r="F1166" s="222">
        <v>198.01</v>
      </c>
      <c r="G1166" s="270">
        <v>0.1</v>
      </c>
      <c r="H1166" s="265">
        <f t="shared" si="546"/>
        <v>217.81099999999998</v>
      </c>
      <c r="I1166" s="271" t="s">
        <v>438</v>
      </c>
      <c r="J1166" s="276" t="s">
        <v>90</v>
      </c>
      <c r="K1166" s="276" t="s">
        <v>90</v>
      </c>
      <c r="L1166" s="277">
        <v>0</v>
      </c>
      <c r="M1166" s="252">
        <v>0</v>
      </c>
      <c r="N1166" s="252">
        <v>0</v>
      </c>
      <c r="O1166" s="252">
        <f t="shared" si="547"/>
        <v>0</v>
      </c>
      <c r="P1166" s="252">
        <f t="shared" si="548"/>
        <v>0</v>
      </c>
      <c r="Q1166" s="253">
        <f t="shared" si="549"/>
        <v>0</v>
      </c>
      <c r="R1166" s="259"/>
    </row>
    <row r="1167" spans="1:18" s="210" customFormat="1" ht="31.2" x14ac:dyDescent="0.3">
      <c r="A1167" s="258">
        <f>IF(F1167="","", COUNTA($F$17:F1167))</f>
        <v>888</v>
      </c>
      <c r="B1167" s="213"/>
      <c r="C1167" s="213"/>
      <c r="D1167" s="214"/>
      <c r="E1167" s="223" t="s">
        <v>941</v>
      </c>
      <c r="F1167" s="222">
        <v>1055.9000000000001</v>
      </c>
      <c r="G1167" s="270">
        <v>0.1</v>
      </c>
      <c r="H1167" s="265">
        <f t="shared" si="546"/>
        <v>1161.49</v>
      </c>
      <c r="I1167" s="271" t="s">
        <v>438</v>
      </c>
      <c r="J1167" s="276" t="s">
        <v>90</v>
      </c>
      <c r="K1167" s="276" t="s">
        <v>90</v>
      </c>
      <c r="L1167" s="277">
        <v>0</v>
      </c>
      <c r="M1167" s="252">
        <v>0</v>
      </c>
      <c r="N1167" s="252">
        <v>0</v>
      </c>
      <c r="O1167" s="252">
        <f t="shared" si="547"/>
        <v>0</v>
      </c>
      <c r="P1167" s="252">
        <f t="shared" si="548"/>
        <v>0</v>
      </c>
      <c r="Q1167" s="253">
        <f t="shared" si="549"/>
        <v>0</v>
      </c>
      <c r="R1167" s="259"/>
    </row>
    <row r="1168" spans="1:18" s="210" customFormat="1" ht="31.2" x14ac:dyDescent="0.3">
      <c r="A1168" s="258">
        <f>IF(F1168="","", COUNTA($F$17:F1168))</f>
        <v>889</v>
      </c>
      <c r="B1168" s="213"/>
      <c r="C1168" s="213"/>
      <c r="D1168" s="214"/>
      <c r="E1168" s="223" t="s">
        <v>942</v>
      </c>
      <c r="F1168" s="222">
        <v>70.819999999999993</v>
      </c>
      <c r="G1168" s="270">
        <v>0.1</v>
      </c>
      <c r="H1168" s="265">
        <f t="shared" si="546"/>
        <v>77.901999999999987</v>
      </c>
      <c r="I1168" s="271" t="s">
        <v>438</v>
      </c>
      <c r="J1168" s="276" t="s">
        <v>90</v>
      </c>
      <c r="K1168" s="276" t="s">
        <v>90</v>
      </c>
      <c r="L1168" s="277">
        <v>0</v>
      </c>
      <c r="M1168" s="252">
        <v>0</v>
      </c>
      <c r="N1168" s="252">
        <v>0</v>
      </c>
      <c r="O1168" s="252">
        <f t="shared" si="547"/>
        <v>0</v>
      </c>
      <c r="P1168" s="252">
        <f t="shared" si="548"/>
        <v>0</v>
      </c>
      <c r="Q1168" s="253">
        <f t="shared" si="549"/>
        <v>0</v>
      </c>
      <c r="R1168" s="259"/>
    </row>
    <row r="1169" spans="1:18" s="210" customFormat="1" ht="31.2" x14ac:dyDescent="0.3">
      <c r="A1169" s="258">
        <f>IF(F1169="","", COUNTA($F$17:F1169))</f>
        <v>890</v>
      </c>
      <c r="B1169" s="213"/>
      <c r="C1169" s="213"/>
      <c r="D1169" s="214"/>
      <c r="E1169" s="223" t="s">
        <v>943</v>
      </c>
      <c r="F1169" s="222">
        <v>96.72</v>
      </c>
      <c r="G1169" s="270">
        <v>0.1</v>
      </c>
      <c r="H1169" s="265">
        <f t="shared" si="546"/>
        <v>106.392</v>
      </c>
      <c r="I1169" s="271" t="s">
        <v>438</v>
      </c>
      <c r="J1169" s="276" t="s">
        <v>90</v>
      </c>
      <c r="K1169" s="276" t="s">
        <v>90</v>
      </c>
      <c r="L1169" s="277">
        <v>0</v>
      </c>
      <c r="M1169" s="252">
        <v>0</v>
      </c>
      <c r="N1169" s="252">
        <v>0</v>
      </c>
      <c r="O1169" s="252">
        <f t="shared" si="547"/>
        <v>0</v>
      </c>
      <c r="P1169" s="252">
        <f t="shared" si="548"/>
        <v>0</v>
      </c>
      <c r="Q1169" s="253">
        <f t="shared" si="549"/>
        <v>0</v>
      </c>
      <c r="R1169" s="259"/>
    </row>
    <row r="1170" spans="1:18" s="210" customFormat="1" ht="31.2" x14ac:dyDescent="0.3">
      <c r="A1170" s="258">
        <f>IF(F1170="","", COUNTA($F$17:F1170))</f>
        <v>891</v>
      </c>
      <c r="B1170" s="213"/>
      <c r="C1170" s="213"/>
      <c r="D1170" s="214"/>
      <c r="E1170" s="223" t="s">
        <v>944</v>
      </c>
      <c r="F1170" s="222">
        <v>128.81</v>
      </c>
      <c r="G1170" s="270">
        <v>0.1</v>
      </c>
      <c r="H1170" s="265">
        <f t="shared" si="546"/>
        <v>141.691</v>
      </c>
      <c r="I1170" s="271" t="s">
        <v>438</v>
      </c>
      <c r="J1170" s="276" t="s">
        <v>90</v>
      </c>
      <c r="K1170" s="276" t="s">
        <v>90</v>
      </c>
      <c r="L1170" s="277">
        <v>0</v>
      </c>
      <c r="M1170" s="252">
        <v>0</v>
      </c>
      <c r="N1170" s="252">
        <v>0</v>
      </c>
      <c r="O1170" s="252">
        <f t="shared" si="547"/>
        <v>0</v>
      </c>
      <c r="P1170" s="252">
        <f t="shared" si="548"/>
        <v>0</v>
      </c>
      <c r="Q1170" s="253">
        <f t="shared" si="549"/>
        <v>0</v>
      </c>
      <c r="R1170" s="259"/>
    </row>
    <row r="1171" spans="1:18" s="210" customFormat="1" ht="31.2" x14ac:dyDescent="0.3">
      <c r="A1171" s="258">
        <f>IF(F1171="","", COUNTA($F$17:F1171))</f>
        <v>892</v>
      </c>
      <c r="B1171" s="213"/>
      <c r="C1171" s="213"/>
      <c r="D1171" s="214"/>
      <c r="E1171" s="223" t="s">
        <v>945</v>
      </c>
      <c r="F1171" s="222">
        <v>380.46</v>
      </c>
      <c r="G1171" s="270">
        <v>0.1</v>
      </c>
      <c r="H1171" s="265">
        <f t="shared" si="546"/>
        <v>418.50599999999997</v>
      </c>
      <c r="I1171" s="271" t="s">
        <v>438</v>
      </c>
      <c r="J1171" s="276" t="s">
        <v>90</v>
      </c>
      <c r="K1171" s="276" t="s">
        <v>90</v>
      </c>
      <c r="L1171" s="277">
        <v>0</v>
      </c>
      <c r="M1171" s="252">
        <v>0</v>
      </c>
      <c r="N1171" s="252">
        <v>0</v>
      </c>
      <c r="O1171" s="252">
        <f t="shared" si="547"/>
        <v>0</v>
      </c>
      <c r="P1171" s="252">
        <f t="shared" si="548"/>
        <v>0</v>
      </c>
      <c r="Q1171" s="253">
        <f t="shared" si="549"/>
        <v>0</v>
      </c>
      <c r="R1171" s="259"/>
    </row>
    <row r="1172" spans="1:18" s="210" customFormat="1" ht="31.2" x14ac:dyDescent="0.3">
      <c r="A1172" s="258">
        <f>IF(F1172="","", COUNTA($F$17:F1172))</f>
        <v>893</v>
      </c>
      <c r="B1172" s="213"/>
      <c r="C1172" s="213"/>
      <c r="D1172" s="214"/>
      <c r="E1172" s="223" t="s">
        <v>946</v>
      </c>
      <c r="F1172" s="222">
        <v>112.15</v>
      </c>
      <c r="G1172" s="270">
        <v>0.1</v>
      </c>
      <c r="H1172" s="265">
        <f t="shared" si="546"/>
        <v>123.36500000000001</v>
      </c>
      <c r="I1172" s="271" t="s">
        <v>438</v>
      </c>
      <c r="J1172" s="276" t="s">
        <v>90</v>
      </c>
      <c r="K1172" s="276" t="s">
        <v>90</v>
      </c>
      <c r="L1172" s="277">
        <v>0</v>
      </c>
      <c r="M1172" s="252">
        <v>0</v>
      </c>
      <c r="N1172" s="252">
        <v>0</v>
      </c>
      <c r="O1172" s="252">
        <f t="shared" si="547"/>
        <v>0</v>
      </c>
      <c r="P1172" s="252">
        <f t="shared" si="548"/>
        <v>0</v>
      </c>
      <c r="Q1172" s="253">
        <f t="shared" si="549"/>
        <v>0</v>
      </c>
      <c r="R1172" s="259"/>
    </row>
    <row r="1173" spans="1:18" s="210" customFormat="1" ht="31.2" x14ac:dyDescent="0.3">
      <c r="A1173" s="258">
        <f>IF(F1173="","", COUNTA($F$17:F1173))</f>
        <v>894</v>
      </c>
      <c r="B1173" s="213"/>
      <c r="C1173" s="213"/>
      <c r="D1173" s="214"/>
      <c r="E1173" s="223" t="s">
        <v>947</v>
      </c>
      <c r="F1173" s="222">
        <v>17.809999999999999</v>
      </c>
      <c r="G1173" s="270">
        <v>0.1</v>
      </c>
      <c r="H1173" s="265">
        <f t="shared" si="546"/>
        <v>19.590999999999998</v>
      </c>
      <c r="I1173" s="271" t="s">
        <v>438</v>
      </c>
      <c r="J1173" s="276" t="s">
        <v>90</v>
      </c>
      <c r="K1173" s="276" t="s">
        <v>90</v>
      </c>
      <c r="L1173" s="277">
        <v>0</v>
      </c>
      <c r="M1173" s="252">
        <v>0</v>
      </c>
      <c r="N1173" s="252">
        <v>0</v>
      </c>
      <c r="O1173" s="252">
        <f t="shared" si="547"/>
        <v>0</v>
      </c>
      <c r="P1173" s="252">
        <f t="shared" si="548"/>
        <v>0</v>
      </c>
      <c r="Q1173" s="253">
        <f t="shared" si="549"/>
        <v>0</v>
      </c>
      <c r="R1173" s="259"/>
    </row>
    <row r="1174" spans="1:18" s="210" customFormat="1" ht="31.2" x14ac:dyDescent="0.3">
      <c r="A1174" s="258">
        <f>IF(F1174="","", COUNTA($F$17:F1174))</f>
        <v>895</v>
      </c>
      <c r="B1174" s="213"/>
      <c r="C1174" s="213"/>
      <c r="D1174" s="214"/>
      <c r="E1174" s="223" t="s">
        <v>948</v>
      </c>
      <c r="F1174" s="222">
        <v>98.68</v>
      </c>
      <c r="G1174" s="270">
        <v>0.1</v>
      </c>
      <c r="H1174" s="265">
        <f t="shared" si="546"/>
        <v>108.548</v>
      </c>
      <c r="I1174" s="271" t="s">
        <v>438</v>
      </c>
      <c r="J1174" s="276" t="s">
        <v>90</v>
      </c>
      <c r="K1174" s="276" t="s">
        <v>90</v>
      </c>
      <c r="L1174" s="277">
        <v>0</v>
      </c>
      <c r="M1174" s="252">
        <v>0</v>
      </c>
      <c r="N1174" s="252">
        <v>0</v>
      </c>
      <c r="O1174" s="252">
        <f t="shared" si="547"/>
        <v>0</v>
      </c>
      <c r="P1174" s="252">
        <f t="shared" si="548"/>
        <v>0</v>
      </c>
      <c r="Q1174" s="253">
        <f t="shared" si="549"/>
        <v>0</v>
      </c>
      <c r="R1174" s="259"/>
    </row>
    <row r="1175" spans="1:18" s="210" customFormat="1" ht="31.2" x14ac:dyDescent="0.3">
      <c r="A1175" s="258">
        <f>IF(F1175="","", COUNTA($F$17:F1175))</f>
        <v>896</v>
      </c>
      <c r="B1175" s="213"/>
      <c r="C1175" s="213"/>
      <c r="D1175" s="214"/>
      <c r="E1175" s="223" t="s">
        <v>949</v>
      </c>
      <c r="F1175" s="222">
        <v>353.59</v>
      </c>
      <c r="G1175" s="270">
        <v>0.1</v>
      </c>
      <c r="H1175" s="265">
        <f t="shared" si="546"/>
        <v>388.94899999999996</v>
      </c>
      <c r="I1175" s="271" t="s">
        <v>438</v>
      </c>
      <c r="J1175" s="276" t="s">
        <v>90</v>
      </c>
      <c r="K1175" s="276" t="s">
        <v>90</v>
      </c>
      <c r="L1175" s="277">
        <v>0</v>
      </c>
      <c r="M1175" s="252">
        <v>0</v>
      </c>
      <c r="N1175" s="252">
        <v>0</v>
      </c>
      <c r="O1175" s="252">
        <f t="shared" si="547"/>
        <v>0</v>
      </c>
      <c r="P1175" s="252">
        <f t="shared" si="548"/>
        <v>0</v>
      </c>
      <c r="Q1175" s="253">
        <f t="shared" si="549"/>
        <v>0</v>
      </c>
      <c r="R1175" s="259"/>
    </row>
    <row r="1176" spans="1:18" s="210" customFormat="1" x14ac:dyDescent="0.3">
      <c r="A1176" s="258">
        <f>IF(F1176="","", COUNTA($F$17:F1176))</f>
        <v>897</v>
      </c>
      <c r="B1176" s="213"/>
      <c r="C1176" s="213"/>
      <c r="D1176" s="214"/>
      <c r="E1176" s="223" t="s">
        <v>950</v>
      </c>
      <c r="F1176" s="222">
        <v>2254</v>
      </c>
      <c r="G1176" s="270">
        <v>0.1</v>
      </c>
      <c r="H1176" s="265">
        <f t="shared" si="546"/>
        <v>2479.4</v>
      </c>
      <c r="I1176" s="271" t="s">
        <v>438</v>
      </c>
      <c r="J1176" s="276" t="s">
        <v>90</v>
      </c>
      <c r="K1176" s="276" t="s">
        <v>90</v>
      </c>
      <c r="L1176" s="277">
        <v>0</v>
      </c>
      <c r="M1176" s="252">
        <v>0</v>
      </c>
      <c r="N1176" s="252">
        <v>0</v>
      </c>
      <c r="O1176" s="252">
        <f t="shared" si="547"/>
        <v>0</v>
      </c>
      <c r="P1176" s="252">
        <f t="shared" si="548"/>
        <v>0</v>
      </c>
      <c r="Q1176" s="253">
        <f t="shared" si="549"/>
        <v>0</v>
      </c>
      <c r="R1176" s="259"/>
    </row>
    <row r="1177" spans="1:18" s="210" customFormat="1" x14ac:dyDescent="0.3">
      <c r="A1177" s="217"/>
      <c r="B1177" s="213"/>
      <c r="C1177" s="213"/>
      <c r="D1177" s="214"/>
      <c r="E1177" s="268" t="s">
        <v>951</v>
      </c>
      <c r="F1177" s="254"/>
      <c r="G1177" s="254"/>
      <c r="H1177" s="266"/>
      <c r="I1177" s="254"/>
      <c r="J1177" s="254"/>
      <c r="K1177" s="255"/>
      <c r="L1177" s="254"/>
      <c r="M1177" s="255"/>
      <c r="N1177" s="255"/>
      <c r="O1177" s="255"/>
      <c r="P1177" s="255"/>
      <c r="Q1177" s="256"/>
      <c r="R1177" s="260"/>
    </row>
    <row r="1178" spans="1:18" s="210" customFormat="1" x14ac:dyDescent="0.3">
      <c r="A1178" s="258">
        <f>IF(F1178="","", COUNTA($F$17:F1178))</f>
        <v>898</v>
      </c>
      <c r="B1178" s="213"/>
      <c r="C1178" s="213"/>
      <c r="D1178" s="214"/>
      <c r="E1178" s="221" t="s">
        <v>870</v>
      </c>
      <c r="F1178" s="222">
        <v>5445</v>
      </c>
      <c r="G1178" s="270">
        <v>0.1</v>
      </c>
      <c r="H1178" s="265">
        <f t="shared" ref="H1178:H1179" si="550">G1178*F1178+F1178</f>
        <v>5989.5</v>
      </c>
      <c r="I1178" s="271" t="s">
        <v>438</v>
      </c>
      <c r="J1178" s="276" t="s">
        <v>90</v>
      </c>
      <c r="K1178" s="276" t="s">
        <v>90</v>
      </c>
      <c r="L1178" s="277">
        <v>0</v>
      </c>
      <c r="M1178" s="252">
        <v>0</v>
      </c>
      <c r="N1178" s="252">
        <v>0</v>
      </c>
      <c r="O1178" s="252">
        <f t="shared" ref="O1178:O1179" si="551">H1178*M1178</f>
        <v>0</v>
      </c>
      <c r="P1178" s="252">
        <f t="shared" ref="P1178:P1179" si="552">H1178*N1178</f>
        <v>0</v>
      </c>
      <c r="Q1178" s="253">
        <f t="shared" ref="Q1178:Q1179" si="553">O1178+P1178</f>
        <v>0</v>
      </c>
      <c r="R1178" s="259"/>
    </row>
    <row r="1179" spans="1:18" s="210" customFormat="1" x14ac:dyDescent="0.3">
      <c r="A1179" s="258">
        <f>IF(F1179="","", COUNTA($F$17:F1179))</f>
        <v>899</v>
      </c>
      <c r="B1179" s="213"/>
      <c r="C1179" s="213"/>
      <c r="D1179" s="214"/>
      <c r="E1179" s="221" t="s">
        <v>952</v>
      </c>
      <c r="F1179" s="222">
        <v>16335</v>
      </c>
      <c r="G1179" s="270">
        <v>0.1</v>
      </c>
      <c r="H1179" s="265">
        <f t="shared" si="550"/>
        <v>17968.5</v>
      </c>
      <c r="I1179" s="271" t="s">
        <v>438</v>
      </c>
      <c r="J1179" s="276" t="s">
        <v>90</v>
      </c>
      <c r="K1179" s="276" t="s">
        <v>90</v>
      </c>
      <c r="L1179" s="277">
        <v>0</v>
      </c>
      <c r="M1179" s="252">
        <v>0</v>
      </c>
      <c r="N1179" s="252">
        <v>0</v>
      </c>
      <c r="O1179" s="252">
        <f t="shared" si="551"/>
        <v>0</v>
      </c>
      <c r="P1179" s="252">
        <f t="shared" si="552"/>
        <v>0</v>
      </c>
      <c r="Q1179" s="253">
        <f t="shared" si="553"/>
        <v>0</v>
      </c>
      <c r="R1179" s="259"/>
    </row>
    <row r="1180" spans="1:18" x14ac:dyDescent="0.3">
      <c r="A1180" s="74" t="str">
        <f>IF(F1180="","", COUNTA($F$17:F1180))</f>
        <v/>
      </c>
      <c r="B1180" s="29"/>
      <c r="C1180" s="29"/>
      <c r="D1180" s="34"/>
      <c r="E1180" s="197"/>
      <c r="F1180" s="198"/>
      <c r="G1180" s="198"/>
      <c r="H1180" s="199"/>
      <c r="I1180" s="198"/>
      <c r="J1180" s="10"/>
      <c r="K1180" s="252"/>
      <c r="L1180" s="10"/>
      <c r="M1180" s="12"/>
      <c r="N1180" s="12"/>
      <c r="O1180" s="12"/>
      <c r="P1180" s="12"/>
      <c r="Q1180" s="13"/>
      <c r="R1180" s="80"/>
    </row>
    <row r="1181" spans="1:18" ht="17.399999999999999" x14ac:dyDescent="0.3">
      <c r="A1181" s="74" t="str">
        <f>IF(F1181="","", COUNTA($F$17:F1181))</f>
        <v/>
      </c>
      <c r="B1181" s="14"/>
      <c r="C1181" s="14"/>
      <c r="D1181" s="15"/>
      <c r="E1181" s="329" t="s">
        <v>88</v>
      </c>
      <c r="F1181" s="194"/>
      <c r="G1181" s="194"/>
      <c r="H1181" s="200"/>
      <c r="I1181" s="194"/>
      <c r="J1181" s="16"/>
      <c r="K1181" s="329">
        <f>SUM(K1147:K1180)</f>
        <v>0</v>
      </c>
      <c r="L1181" s="16"/>
      <c r="M1181" s="95"/>
      <c r="N1181" s="95"/>
      <c r="O1181" s="330">
        <f>SUM(O1147:O1180)</f>
        <v>0</v>
      </c>
      <c r="P1181" s="330">
        <f>SUM(P1147:P1180)</f>
        <v>0</v>
      </c>
      <c r="Q1181" s="96"/>
      <c r="R1181" s="330">
        <f>SUM(Q1147:Q1180)</f>
        <v>0</v>
      </c>
    </row>
    <row r="1182" spans="1:18" x14ac:dyDescent="0.3">
      <c r="A1182" s="74" t="str">
        <f>IF(F1182="","", COUNTA($F$17:F1182))</f>
        <v/>
      </c>
      <c r="B1182" s="20"/>
      <c r="C1182" s="20"/>
      <c r="D1182" s="21"/>
      <c r="E1182" s="174"/>
      <c r="F1182" s="195"/>
      <c r="G1182" s="195"/>
      <c r="H1182" s="201"/>
      <c r="I1182" s="195"/>
      <c r="J1182" s="23"/>
      <c r="K1182" s="255"/>
      <c r="L1182" s="23"/>
      <c r="M1182" s="25"/>
      <c r="N1182" s="25"/>
      <c r="O1182" s="25"/>
      <c r="P1182" s="25"/>
      <c r="Q1182" s="26"/>
      <c r="R1182" s="79"/>
    </row>
    <row r="1183" spans="1:18" ht="17.399999999999999" x14ac:dyDescent="0.3">
      <c r="A1183" s="2" t="str">
        <f>IF(F1183="","", COUNTA($F$17:F1183))</f>
        <v/>
      </c>
      <c r="B1183" s="2"/>
      <c r="C1183" s="2"/>
      <c r="D1183" s="3">
        <v>280000</v>
      </c>
      <c r="E1183" s="192" t="s">
        <v>83</v>
      </c>
      <c r="F1183" s="192"/>
      <c r="G1183" s="192"/>
      <c r="H1183" s="192"/>
      <c r="I1183" s="193"/>
      <c r="J1183" s="5"/>
      <c r="K1183" s="251"/>
      <c r="L1183" s="5"/>
      <c r="M1183" s="5"/>
      <c r="N1183" s="5"/>
      <c r="O1183" s="5"/>
      <c r="P1183" s="5"/>
      <c r="Q1183" s="6"/>
      <c r="R1183" s="73"/>
    </row>
    <row r="1184" spans="1:18" s="210" customFormat="1" x14ac:dyDescent="0.3">
      <c r="A1184" s="217"/>
      <c r="B1184" s="213"/>
      <c r="C1184" s="213"/>
      <c r="D1184" s="214"/>
      <c r="E1184" s="268" t="s">
        <v>979</v>
      </c>
      <c r="F1184" s="254"/>
      <c r="G1184" s="254"/>
      <c r="H1184" s="266"/>
      <c r="I1184" s="254"/>
      <c r="J1184" s="254"/>
      <c r="K1184" s="255"/>
      <c r="L1184" s="254"/>
      <c r="M1184" s="255"/>
      <c r="N1184" s="255"/>
      <c r="O1184" s="255"/>
      <c r="P1184" s="255"/>
      <c r="Q1184" s="256"/>
      <c r="R1184" s="260"/>
    </row>
    <row r="1185" spans="1:18" s="210" customFormat="1" x14ac:dyDescent="0.3">
      <c r="A1185" s="258">
        <f>IF(F1185="","", COUNTA($F$17:F1185))</f>
        <v>900</v>
      </c>
      <c r="B1185" s="213"/>
      <c r="C1185" s="213"/>
      <c r="D1185" s="214"/>
      <c r="E1185" s="221" t="s">
        <v>974</v>
      </c>
      <c r="F1185" s="222">
        <v>2</v>
      </c>
      <c r="G1185" s="220">
        <v>0</v>
      </c>
      <c r="H1185" s="265">
        <f t="shared" ref="H1185:H1190" si="554">F1185+G1185*F1185</f>
        <v>2</v>
      </c>
      <c r="I1185" s="264" t="s">
        <v>105</v>
      </c>
      <c r="J1185" s="276" t="s">
        <v>90</v>
      </c>
      <c r="K1185" s="276" t="s">
        <v>90</v>
      </c>
      <c r="L1185" s="277">
        <v>0</v>
      </c>
      <c r="M1185" s="252">
        <v>0</v>
      </c>
      <c r="N1185" s="252">
        <v>0</v>
      </c>
      <c r="O1185" s="252">
        <f t="shared" ref="O1185:O1190" si="555">H1185*M1185</f>
        <v>0</v>
      </c>
      <c r="P1185" s="252">
        <f t="shared" ref="P1185:P1190" si="556">H1185*N1185</f>
        <v>0</v>
      </c>
      <c r="Q1185" s="253">
        <f t="shared" ref="Q1185:Q1190" si="557">O1185+P1185</f>
        <v>0</v>
      </c>
      <c r="R1185" s="259"/>
    </row>
    <row r="1186" spans="1:18" s="210" customFormat="1" x14ac:dyDescent="0.3">
      <c r="A1186" s="258">
        <f>IF(F1186="","", COUNTA($F$17:F1186))</f>
        <v>901</v>
      </c>
      <c r="B1186" s="213"/>
      <c r="C1186" s="213"/>
      <c r="D1186" s="214"/>
      <c r="E1186" s="221" t="s">
        <v>975</v>
      </c>
      <c r="F1186" s="222">
        <v>2</v>
      </c>
      <c r="G1186" s="220">
        <v>0</v>
      </c>
      <c r="H1186" s="265">
        <f t="shared" si="554"/>
        <v>2</v>
      </c>
      <c r="I1186" s="264" t="s">
        <v>105</v>
      </c>
      <c r="J1186" s="276" t="s">
        <v>90</v>
      </c>
      <c r="K1186" s="276" t="s">
        <v>90</v>
      </c>
      <c r="L1186" s="277">
        <v>0</v>
      </c>
      <c r="M1186" s="252">
        <v>0</v>
      </c>
      <c r="N1186" s="252">
        <v>0</v>
      </c>
      <c r="O1186" s="252">
        <f t="shared" si="555"/>
        <v>0</v>
      </c>
      <c r="P1186" s="252">
        <f t="shared" si="556"/>
        <v>0</v>
      </c>
      <c r="Q1186" s="253">
        <f t="shared" si="557"/>
        <v>0</v>
      </c>
      <c r="R1186" s="259"/>
    </row>
    <row r="1187" spans="1:18" s="210" customFormat="1" x14ac:dyDescent="0.3">
      <c r="A1187" s="258">
        <f>IF(F1187="","", COUNTA($F$17:F1187))</f>
        <v>902</v>
      </c>
      <c r="B1187" s="213"/>
      <c r="C1187" s="213"/>
      <c r="D1187" s="214"/>
      <c r="E1187" s="221" t="s">
        <v>976</v>
      </c>
      <c r="F1187" s="222">
        <v>1</v>
      </c>
      <c r="G1187" s="220">
        <v>0</v>
      </c>
      <c r="H1187" s="265">
        <f t="shared" si="554"/>
        <v>1</v>
      </c>
      <c r="I1187" s="264" t="s">
        <v>105</v>
      </c>
      <c r="J1187" s="276" t="s">
        <v>90</v>
      </c>
      <c r="K1187" s="276" t="s">
        <v>90</v>
      </c>
      <c r="L1187" s="277">
        <v>0</v>
      </c>
      <c r="M1187" s="252">
        <v>0</v>
      </c>
      <c r="N1187" s="252">
        <v>0</v>
      </c>
      <c r="O1187" s="252">
        <f t="shared" si="555"/>
        <v>0</v>
      </c>
      <c r="P1187" s="252">
        <f t="shared" si="556"/>
        <v>0</v>
      </c>
      <c r="Q1187" s="253">
        <f t="shared" si="557"/>
        <v>0</v>
      </c>
      <c r="R1187" s="259"/>
    </row>
    <row r="1188" spans="1:18" s="210" customFormat="1" x14ac:dyDescent="0.3">
      <c r="A1188" s="258">
        <f>IF(F1188="","", COUNTA($F$17:F1188))</f>
        <v>903</v>
      </c>
      <c r="B1188" s="213"/>
      <c r="C1188" s="213"/>
      <c r="D1188" s="214"/>
      <c r="E1188" s="221" t="s">
        <v>977</v>
      </c>
      <c r="F1188" s="222">
        <v>4</v>
      </c>
      <c r="G1188" s="220">
        <v>0</v>
      </c>
      <c r="H1188" s="265">
        <f t="shared" si="554"/>
        <v>4</v>
      </c>
      <c r="I1188" s="264" t="s">
        <v>105</v>
      </c>
      <c r="J1188" s="276" t="s">
        <v>90</v>
      </c>
      <c r="K1188" s="276" t="s">
        <v>90</v>
      </c>
      <c r="L1188" s="277">
        <v>0</v>
      </c>
      <c r="M1188" s="252">
        <v>0</v>
      </c>
      <c r="N1188" s="252">
        <v>0</v>
      </c>
      <c r="O1188" s="252">
        <f t="shared" si="555"/>
        <v>0</v>
      </c>
      <c r="P1188" s="252">
        <f t="shared" si="556"/>
        <v>0</v>
      </c>
      <c r="Q1188" s="253">
        <f t="shared" si="557"/>
        <v>0</v>
      </c>
      <c r="R1188" s="259"/>
    </row>
    <row r="1189" spans="1:18" s="210" customFormat="1" x14ac:dyDescent="0.3">
      <c r="A1189" s="258">
        <f>IF(F1189="","", COUNTA($F$17:F1189))</f>
        <v>904</v>
      </c>
      <c r="B1189" s="213"/>
      <c r="C1189" s="213"/>
      <c r="D1189" s="214"/>
      <c r="E1189" s="221" t="s">
        <v>978</v>
      </c>
      <c r="F1189" s="222">
        <v>5</v>
      </c>
      <c r="G1189" s="220">
        <v>0</v>
      </c>
      <c r="H1189" s="265">
        <f t="shared" si="554"/>
        <v>5</v>
      </c>
      <c r="I1189" s="264" t="s">
        <v>105</v>
      </c>
      <c r="J1189" s="276" t="s">
        <v>90</v>
      </c>
      <c r="K1189" s="276" t="s">
        <v>90</v>
      </c>
      <c r="L1189" s="277">
        <v>0</v>
      </c>
      <c r="M1189" s="252">
        <v>0</v>
      </c>
      <c r="N1189" s="252">
        <v>0</v>
      </c>
      <c r="O1189" s="252">
        <f t="shared" si="555"/>
        <v>0</v>
      </c>
      <c r="P1189" s="252">
        <f t="shared" si="556"/>
        <v>0</v>
      </c>
      <c r="Q1189" s="253">
        <f t="shared" si="557"/>
        <v>0</v>
      </c>
      <c r="R1189" s="259"/>
    </row>
    <row r="1190" spans="1:18" s="210" customFormat="1" x14ac:dyDescent="0.3">
      <c r="A1190" s="258">
        <f>IF(F1190="","", COUNTA($F$17:F1190))</f>
        <v>905</v>
      </c>
      <c r="B1190" s="213"/>
      <c r="C1190" s="213"/>
      <c r="D1190" s="214"/>
      <c r="E1190" s="221" t="s">
        <v>968</v>
      </c>
      <c r="F1190" s="222">
        <v>1</v>
      </c>
      <c r="G1190" s="220">
        <v>0</v>
      </c>
      <c r="H1190" s="265">
        <f t="shared" si="554"/>
        <v>1</v>
      </c>
      <c r="I1190" s="264" t="s">
        <v>105</v>
      </c>
      <c r="J1190" s="276" t="s">
        <v>90</v>
      </c>
      <c r="K1190" s="276" t="s">
        <v>90</v>
      </c>
      <c r="L1190" s="277">
        <v>0</v>
      </c>
      <c r="M1190" s="252">
        <v>0</v>
      </c>
      <c r="N1190" s="252">
        <v>0</v>
      </c>
      <c r="O1190" s="252">
        <f t="shared" si="555"/>
        <v>0</v>
      </c>
      <c r="P1190" s="252">
        <f t="shared" si="556"/>
        <v>0</v>
      </c>
      <c r="Q1190" s="253">
        <f t="shared" si="557"/>
        <v>0</v>
      </c>
      <c r="R1190" s="259"/>
    </row>
    <row r="1191" spans="1:18" x14ac:dyDescent="0.3">
      <c r="A1191" s="74" t="str">
        <f>IF(F1191="","", COUNTA($F$17:F1191))</f>
        <v/>
      </c>
      <c r="B1191" s="29"/>
      <c r="C1191" s="29"/>
      <c r="D1191" s="34"/>
      <c r="E1191" s="268" t="s">
        <v>980</v>
      </c>
      <c r="F1191" s="254"/>
      <c r="G1191" s="254"/>
      <c r="H1191" s="266"/>
      <c r="I1191" s="254"/>
      <c r="J1191" s="254"/>
      <c r="K1191" s="255"/>
      <c r="L1191" s="254"/>
      <c r="M1191" s="255"/>
      <c r="N1191" s="255"/>
      <c r="O1191" s="255"/>
      <c r="P1191" s="255"/>
      <c r="Q1191" s="256"/>
      <c r="R1191" s="260"/>
    </row>
    <row r="1192" spans="1:18" x14ac:dyDescent="0.3">
      <c r="A1192" s="258">
        <f>IF(F1192="","", COUNTA($F$17:F1192))</f>
        <v>906</v>
      </c>
      <c r="B1192" s="29"/>
      <c r="C1192" s="29"/>
      <c r="D1192" s="34"/>
      <c r="E1192" s="221" t="s">
        <v>953</v>
      </c>
      <c r="F1192" s="222">
        <v>4</v>
      </c>
      <c r="G1192" s="220">
        <v>0</v>
      </c>
      <c r="H1192" s="265">
        <f t="shared" ref="H1192:H1212" si="558">F1192+G1192*F1192</f>
        <v>4</v>
      </c>
      <c r="I1192" s="264" t="s">
        <v>105</v>
      </c>
      <c r="J1192" s="276" t="s">
        <v>90</v>
      </c>
      <c r="K1192" s="276" t="s">
        <v>90</v>
      </c>
      <c r="L1192" s="277">
        <v>0</v>
      </c>
      <c r="M1192" s="252">
        <v>0</v>
      </c>
      <c r="N1192" s="252">
        <v>0</v>
      </c>
      <c r="O1192" s="252">
        <f t="shared" ref="O1192:O1212" si="559">H1192*M1192</f>
        <v>0</v>
      </c>
      <c r="P1192" s="252">
        <f t="shared" ref="P1192:P1212" si="560">H1192*N1192</f>
        <v>0</v>
      </c>
      <c r="Q1192" s="253">
        <f t="shared" ref="Q1192:Q1212" si="561">O1192+P1192</f>
        <v>0</v>
      </c>
      <c r="R1192" s="259"/>
    </row>
    <row r="1193" spans="1:18" s="210" customFormat="1" x14ac:dyDescent="0.3">
      <c r="A1193" s="258">
        <f>IF(F1193="","", COUNTA($F$17:F1193))</f>
        <v>907</v>
      </c>
      <c r="B1193" s="213"/>
      <c r="C1193" s="213"/>
      <c r="D1193" s="214"/>
      <c r="E1193" s="221" t="s">
        <v>954</v>
      </c>
      <c r="F1193" s="222">
        <v>88</v>
      </c>
      <c r="G1193" s="220">
        <v>0</v>
      </c>
      <c r="H1193" s="265">
        <f t="shared" si="558"/>
        <v>88</v>
      </c>
      <c r="I1193" s="264" t="s">
        <v>105</v>
      </c>
      <c r="J1193" s="276" t="s">
        <v>90</v>
      </c>
      <c r="K1193" s="276" t="s">
        <v>90</v>
      </c>
      <c r="L1193" s="277">
        <v>0</v>
      </c>
      <c r="M1193" s="252">
        <v>0</v>
      </c>
      <c r="N1193" s="252">
        <v>0</v>
      </c>
      <c r="O1193" s="252">
        <f t="shared" si="559"/>
        <v>0</v>
      </c>
      <c r="P1193" s="252">
        <f t="shared" si="560"/>
        <v>0</v>
      </c>
      <c r="Q1193" s="253">
        <f t="shared" si="561"/>
        <v>0</v>
      </c>
      <c r="R1193" s="259"/>
    </row>
    <row r="1194" spans="1:18" s="210" customFormat="1" x14ac:dyDescent="0.3">
      <c r="A1194" s="258">
        <f>IF(F1194="","", COUNTA($F$17:F1194))</f>
        <v>908</v>
      </c>
      <c r="B1194" s="213"/>
      <c r="C1194" s="213"/>
      <c r="D1194" s="214"/>
      <c r="E1194" s="221" t="s">
        <v>955</v>
      </c>
      <c r="F1194" s="222">
        <v>21</v>
      </c>
      <c r="G1194" s="220">
        <v>0</v>
      </c>
      <c r="H1194" s="265">
        <f t="shared" si="558"/>
        <v>21</v>
      </c>
      <c r="I1194" s="264" t="s">
        <v>105</v>
      </c>
      <c r="J1194" s="276" t="s">
        <v>90</v>
      </c>
      <c r="K1194" s="276" t="s">
        <v>90</v>
      </c>
      <c r="L1194" s="277">
        <v>0</v>
      </c>
      <c r="M1194" s="252">
        <v>0</v>
      </c>
      <c r="N1194" s="252">
        <v>0</v>
      </c>
      <c r="O1194" s="252">
        <f t="shared" si="559"/>
        <v>0</v>
      </c>
      <c r="P1194" s="252">
        <f t="shared" si="560"/>
        <v>0</v>
      </c>
      <c r="Q1194" s="253">
        <f t="shared" si="561"/>
        <v>0</v>
      </c>
      <c r="R1194" s="259"/>
    </row>
    <row r="1195" spans="1:18" s="210" customFormat="1" x14ac:dyDescent="0.3">
      <c r="A1195" s="258">
        <f>IF(F1195="","", COUNTA($F$17:F1195))</f>
        <v>909</v>
      </c>
      <c r="B1195" s="213"/>
      <c r="C1195" s="213"/>
      <c r="D1195" s="214"/>
      <c r="E1195" s="221" t="s">
        <v>956</v>
      </c>
      <c r="F1195" s="222">
        <v>27</v>
      </c>
      <c r="G1195" s="220">
        <v>0</v>
      </c>
      <c r="H1195" s="265">
        <f t="shared" si="558"/>
        <v>27</v>
      </c>
      <c r="I1195" s="264" t="s">
        <v>105</v>
      </c>
      <c r="J1195" s="276" t="s">
        <v>90</v>
      </c>
      <c r="K1195" s="276" t="s">
        <v>90</v>
      </c>
      <c r="L1195" s="277">
        <v>0</v>
      </c>
      <c r="M1195" s="252">
        <v>0</v>
      </c>
      <c r="N1195" s="252">
        <v>0</v>
      </c>
      <c r="O1195" s="252">
        <f t="shared" si="559"/>
        <v>0</v>
      </c>
      <c r="P1195" s="252">
        <f t="shared" si="560"/>
        <v>0</v>
      </c>
      <c r="Q1195" s="253">
        <f t="shared" si="561"/>
        <v>0</v>
      </c>
      <c r="R1195" s="259"/>
    </row>
    <row r="1196" spans="1:18" s="210" customFormat="1" x14ac:dyDescent="0.3">
      <c r="A1196" s="258">
        <f>IF(F1196="","", COUNTA($F$17:F1196))</f>
        <v>910</v>
      </c>
      <c r="B1196" s="213"/>
      <c r="C1196" s="213"/>
      <c r="D1196" s="214"/>
      <c r="E1196" s="221" t="s">
        <v>957</v>
      </c>
      <c r="F1196" s="222">
        <v>11</v>
      </c>
      <c r="G1196" s="220">
        <v>0</v>
      </c>
      <c r="H1196" s="265">
        <f t="shared" si="558"/>
        <v>11</v>
      </c>
      <c r="I1196" s="264" t="s">
        <v>105</v>
      </c>
      <c r="J1196" s="276" t="s">
        <v>90</v>
      </c>
      <c r="K1196" s="276" t="s">
        <v>90</v>
      </c>
      <c r="L1196" s="277">
        <v>0</v>
      </c>
      <c r="M1196" s="252">
        <v>0</v>
      </c>
      <c r="N1196" s="252">
        <v>0</v>
      </c>
      <c r="O1196" s="252">
        <f t="shared" si="559"/>
        <v>0</v>
      </c>
      <c r="P1196" s="252">
        <f t="shared" si="560"/>
        <v>0</v>
      </c>
      <c r="Q1196" s="253">
        <f t="shared" si="561"/>
        <v>0</v>
      </c>
      <c r="R1196" s="259"/>
    </row>
    <row r="1197" spans="1:18" s="210" customFormat="1" x14ac:dyDescent="0.3">
      <c r="A1197" s="258">
        <f>IF(F1197="","", COUNTA($F$17:F1197))</f>
        <v>911</v>
      </c>
      <c r="B1197" s="213"/>
      <c r="C1197" s="213"/>
      <c r="D1197" s="214"/>
      <c r="E1197" s="221" t="s">
        <v>958</v>
      </c>
      <c r="F1197" s="222">
        <v>2</v>
      </c>
      <c r="G1197" s="220">
        <v>0</v>
      </c>
      <c r="H1197" s="265">
        <f t="shared" si="558"/>
        <v>2</v>
      </c>
      <c r="I1197" s="264" t="s">
        <v>105</v>
      </c>
      <c r="J1197" s="276" t="s">
        <v>90</v>
      </c>
      <c r="K1197" s="276" t="s">
        <v>90</v>
      </c>
      <c r="L1197" s="277">
        <v>0</v>
      </c>
      <c r="M1197" s="252">
        <v>0</v>
      </c>
      <c r="N1197" s="252">
        <v>0</v>
      </c>
      <c r="O1197" s="252">
        <f t="shared" si="559"/>
        <v>0</v>
      </c>
      <c r="P1197" s="252">
        <f t="shared" si="560"/>
        <v>0</v>
      </c>
      <c r="Q1197" s="253">
        <f t="shared" si="561"/>
        <v>0</v>
      </c>
      <c r="R1197" s="259"/>
    </row>
    <row r="1198" spans="1:18" s="210" customFormat="1" x14ac:dyDescent="0.3">
      <c r="A1198" s="258">
        <f>IF(F1198="","", COUNTA($F$17:F1198))</f>
        <v>912</v>
      </c>
      <c r="B1198" s="213"/>
      <c r="C1198" s="213"/>
      <c r="D1198" s="214"/>
      <c r="E1198" s="221" t="s">
        <v>959</v>
      </c>
      <c r="F1198" s="222">
        <v>4</v>
      </c>
      <c r="G1198" s="220">
        <v>0</v>
      </c>
      <c r="H1198" s="265">
        <f t="shared" si="558"/>
        <v>4</v>
      </c>
      <c r="I1198" s="264" t="s">
        <v>105</v>
      </c>
      <c r="J1198" s="276" t="s">
        <v>90</v>
      </c>
      <c r="K1198" s="276" t="s">
        <v>90</v>
      </c>
      <c r="L1198" s="277">
        <v>0</v>
      </c>
      <c r="M1198" s="252">
        <v>0</v>
      </c>
      <c r="N1198" s="252">
        <v>0</v>
      </c>
      <c r="O1198" s="252">
        <f t="shared" si="559"/>
        <v>0</v>
      </c>
      <c r="P1198" s="252">
        <f t="shared" si="560"/>
        <v>0</v>
      </c>
      <c r="Q1198" s="253">
        <f t="shared" si="561"/>
        <v>0</v>
      </c>
      <c r="R1198" s="259"/>
    </row>
    <row r="1199" spans="1:18" s="210" customFormat="1" x14ac:dyDescent="0.3">
      <c r="A1199" s="258">
        <f>IF(F1199="","", COUNTA($F$17:F1199))</f>
        <v>913</v>
      </c>
      <c r="B1199" s="213"/>
      <c r="C1199" s="213"/>
      <c r="D1199" s="214"/>
      <c r="E1199" s="221" t="s">
        <v>960</v>
      </c>
      <c r="F1199" s="222">
        <v>1</v>
      </c>
      <c r="G1199" s="220">
        <v>0</v>
      </c>
      <c r="H1199" s="265">
        <f t="shared" si="558"/>
        <v>1</v>
      </c>
      <c r="I1199" s="264" t="s">
        <v>105</v>
      </c>
      <c r="J1199" s="276" t="s">
        <v>90</v>
      </c>
      <c r="K1199" s="276" t="s">
        <v>90</v>
      </c>
      <c r="L1199" s="277">
        <v>0</v>
      </c>
      <c r="M1199" s="252">
        <v>0</v>
      </c>
      <c r="N1199" s="252">
        <v>0</v>
      </c>
      <c r="O1199" s="252">
        <f t="shared" si="559"/>
        <v>0</v>
      </c>
      <c r="P1199" s="252">
        <f t="shared" si="560"/>
        <v>0</v>
      </c>
      <c r="Q1199" s="253">
        <f t="shared" si="561"/>
        <v>0</v>
      </c>
      <c r="R1199" s="259"/>
    </row>
    <row r="1200" spans="1:18" s="210" customFormat="1" x14ac:dyDescent="0.3">
      <c r="A1200" s="258">
        <f>IF(F1200="","", COUNTA($F$17:F1200))</f>
        <v>914</v>
      </c>
      <c r="B1200" s="213"/>
      <c r="C1200" s="213"/>
      <c r="D1200" s="214"/>
      <c r="E1200" s="221" t="s">
        <v>961</v>
      </c>
      <c r="F1200" s="222">
        <v>2</v>
      </c>
      <c r="G1200" s="220">
        <v>0</v>
      </c>
      <c r="H1200" s="265">
        <f t="shared" si="558"/>
        <v>2</v>
      </c>
      <c r="I1200" s="264" t="s">
        <v>105</v>
      </c>
      <c r="J1200" s="276" t="s">
        <v>90</v>
      </c>
      <c r="K1200" s="276" t="s">
        <v>90</v>
      </c>
      <c r="L1200" s="277">
        <v>0</v>
      </c>
      <c r="M1200" s="252">
        <v>0</v>
      </c>
      <c r="N1200" s="252">
        <v>0</v>
      </c>
      <c r="O1200" s="252">
        <f t="shared" si="559"/>
        <v>0</v>
      </c>
      <c r="P1200" s="252">
        <f t="shared" si="560"/>
        <v>0</v>
      </c>
      <c r="Q1200" s="253">
        <f t="shared" si="561"/>
        <v>0</v>
      </c>
      <c r="R1200" s="259"/>
    </row>
    <row r="1201" spans="1:18" s="210" customFormat="1" x14ac:dyDescent="0.3">
      <c r="A1201" s="258">
        <f>IF(F1201="","", COUNTA($F$17:F1201))</f>
        <v>915</v>
      </c>
      <c r="B1201" s="213"/>
      <c r="C1201" s="213"/>
      <c r="D1201" s="214"/>
      <c r="E1201" s="221" t="s">
        <v>962</v>
      </c>
      <c r="F1201" s="222">
        <v>1</v>
      </c>
      <c r="G1201" s="220">
        <v>0</v>
      </c>
      <c r="H1201" s="265">
        <f t="shared" si="558"/>
        <v>1</v>
      </c>
      <c r="I1201" s="264" t="s">
        <v>105</v>
      </c>
      <c r="J1201" s="276" t="s">
        <v>90</v>
      </c>
      <c r="K1201" s="276" t="s">
        <v>90</v>
      </c>
      <c r="L1201" s="277">
        <v>0</v>
      </c>
      <c r="M1201" s="252">
        <v>0</v>
      </c>
      <c r="N1201" s="252">
        <v>0</v>
      </c>
      <c r="O1201" s="252">
        <f t="shared" si="559"/>
        <v>0</v>
      </c>
      <c r="P1201" s="252">
        <f t="shared" si="560"/>
        <v>0</v>
      </c>
      <c r="Q1201" s="253">
        <f t="shared" si="561"/>
        <v>0</v>
      </c>
      <c r="R1201" s="259"/>
    </row>
    <row r="1202" spans="1:18" s="210" customFormat="1" x14ac:dyDescent="0.3">
      <c r="A1202" s="258">
        <f>IF(F1202="","", COUNTA($F$17:F1202))</f>
        <v>916</v>
      </c>
      <c r="B1202" s="213"/>
      <c r="C1202" s="213"/>
      <c r="D1202" s="214"/>
      <c r="E1202" s="221" t="s">
        <v>963</v>
      </c>
      <c r="F1202" s="222">
        <v>3</v>
      </c>
      <c r="G1202" s="220">
        <v>0</v>
      </c>
      <c r="H1202" s="265">
        <f t="shared" si="558"/>
        <v>3</v>
      </c>
      <c r="I1202" s="264" t="s">
        <v>105</v>
      </c>
      <c r="J1202" s="276" t="s">
        <v>90</v>
      </c>
      <c r="K1202" s="276" t="s">
        <v>90</v>
      </c>
      <c r="L1202" s="277">
        <v>0</v>
      </c>
      <c r="M1202" s="252">
        <v>0</v>
      </c>
      <c r="N1202" s="252">
        <v>0</v>
      </c>
      <c r="O1202" s="252">
        <f t="shared" si="559"/>
        <v>0</v>
      </c>
      <c r="P1202" s="252">
        <f t="shared" si="560"/>
        <v>0</v>
      </c>
      <c r="Q1202" s="253">
        <f t="shared" si="561"/>
        <v>0</v>
      </c>
      <c r="R1202" s="259"/>
    </row>
    <row r="1203" spans="1:18" s="210" customFormat="1" x14ac:dyDescent="0.3">
      <c r="A1203" s="258">
        <f>IF(F1203="","", COUNTA($F$17:F1203))</f>
        <v>917</v>
      </c>
      <c r="B1203" s="213"/>
      <c r="C1203" s="213"/>
      <c r="D1203" s="214"/>
      <c r="E1203" s="221" t="s">
        <v>964</v>
      </c>
      <c r="F1203" s="222">
        <v>59</v>
      </c>
      <c r="G1203" s="220">
        <v>0</v>
      </c>
      <c r="H1203" s="265">
        <f t="shared" si="558"/>
        <v>59</v>
      </c>
      <c r="I1203" s="264" t="s">
        <v>105</v>
      </c>
      <c r="J1203" s="276" t="s">
        <v>90</v>
      </c>
      <c r="K1203" s="276" t="s">
        <v>90</v>
      </c>
      <c r="L1203" s="277">
        <v>0</v>
      </c>
      <c r="M1203" s="252">
        <v>0</v>
      </c>
      <c r="N1203" s="252">
        <v>0</v>
      </c>
      <c r="O1203" s="252">
        <f t="shared" si="559"/>
        <v>0</v>
      </c>
      <c r="P1203" s="252">
        <f t="shared" si="560"/>
        <v>0</v>
      </c>
      <c r="Q1203" s="253">
        <f t="shared" si="561"/>
        <v>0</v>
      </c>
      <c r="R1203" s="259"/>
    </row>
    <row r="1204" spans="1:18" s="210" customFormat="1" x14ac:dyDescent="0.3">
      <c r="A1204" s="258">
        <f>IF(F1204="","", COUNTA($F$17:F1204))</f>
        <v>918</v>
      </c>
      <c r="B1204" s="213"/>
      <c r="C1204" s="213"/>
      <c r="D1204" s="214"/>
      <c r="E1204" s="221" t="s">
        <v>965</v>
      </c>
      <c r="F1204" s="222">
        <v>33</v>
      </c>
      <c r="G1204" s="220">
        <v>0</v>
      </c>
      <c r="H1204" s="265">
        <f t="shared" si="558"/>
        <v>33</v>
      </c>
      <c r="I1204" s="264" t="s">
        <v>105</v>
      </c>
      <c r="J1204" s="276" t="s">
        <v>90</v>
      </c>
      <c r="K1204" s="276" t="s">
        <v>90</v>
      </c>
      <c r="L1204" s="277">
        <v>0</v>
      </c>
      <c r="M1204" s="252">
        <v>0</v>
      </c>
      <c r="N1204" s="252">
        <v>0</v>
      </c>
      <c r="O1204" s="252">
        <f t="shared" si="559"/>
        <v>0</v>
      </c>
      <c r="P1204" s="252">
        <f t="shared" si="560"/>
        <v>0</v>
      </c>
      <c r="Q1204" s="253">
        <f t="shared" si="561"/>
        <v>0</v>
      </c>
      <c r="R1204" s="259"/>
    </row>
    <row r="1205" spans="1:18" s="210" customFormat="1" x14ac:dyDescent="0.3">
      <c r="A1205" s="258">
        <f>IF(F1205="","", COUNTA($F$17:F1205))</f>
        <v>919</v>
      </c>
      <c r="B1205" s="213"/>
      <c r="C1205" s="213"/>
      <c r="D1205" s="214"/>
      <c r="E1205" s="221" t="s">
        <v>966</v>
      </c>
      <c r="F1205" s="222">
        <v>15</v>
      </c>
      <c r="G1205" s="220">
        <v>0</v>
      </c>
      <c r="H1205" s="265">
        <f t="shared" si="558"/>
        <v>15</v>
      </c>
      <c r="I1205" s="264" t="s">
        <v>105</v>
      </c>
      <c r="J1205" s="276" t="s">
        <v>90</v>
      </c>
      <c r="K1205" s="276" t="s">
        <v>90</v>
      </c>
      <c r="L1205" s="277">
        <v>0</v>
      </c>
      <c r="M1205" s="252">
        <v>0</v>
      </c>
      <c r="N1205" s="252">
        <v>0</v>
      </c>
      <c r="O1205" s="252">
        <f t="shared" si="559"/>
        <v>0</v>
      </c>
      <c r="P1205" s="252">
        <f t="shared" si="560"/>
        <v>0</v>
      </c>
      <c r="Q1205" s="253">
        <f t="shared" si="561"/>
        <v>0</v>
      </c>
      <c r="R1205" s="259"/>
    </row>
    <row r="1206" spans="1:18" s="210" customFormat="1" x14ac:dyDescent="0.3">
      <c r="A1206" s="258">
        <f>IF(F1206="","", COUNTA($F$17:F1206))</f>
        <v>920</v>
      </c>
      <c r="B1206" s="213"/>
      <c r="C1206" s="213"/>
      <c r="D1206" s="214"/>
      <c r="E1206" s="221" t="s">
        <v>967</v>
      </c>
      <c r="F1206" s="222">
        <v>4</v>
      </c>
      <c r="G1206" s="220">
        <v>0</v>
      </c>
      <c r="H1206" s="265">
        <f t="shared" si="558"/>
        <v>4</v>
      </c>
      <c r="I1206" s="264" t="s">
        <v>105</v>
      </c>
      <c r="J1206" s="276" t="s">
        <v>90</v>
      </c>
      <c r="K1206" s="276" t="s">
        <v>90</v>
      </c>
      <c r="L1206" s="277">
        <v>0</v>
      </c>
      <c r="M1206" s="252">
        <v>0</v>
      </c>
      <c r="N1206" s="252">
        <v>0</v>
      </c>
      <c r="O1206" s="252">
        <f t="shared" si="559"/>
        <v>0</v>
      </c>
      <c r="P1206" s="252">
        <f t="shared" si="560"/>
        <v>0</v>
      </c>
      <c r="Q1206" s="253">
        <f t="shared" si="561"/>
        <v>0</v>
      </c>
      <c r="R1206" s="259"/>
    </row>
    <row r="1207" spans="1:18" s="210" customFormat="1" x14ac:dyDescent="0.3">
      <c r="A1207" s="258">
        <f>IF(F1207="","", COUNTA($F$17:F1207))</f>
        <v>921</v>
      </c>
      <c r="B1207" s="213"/>
      <c r="C1207" s="213"/>
      <c r="D1207" s="214"/>
      <c r="E1207" s="221" t="s">
        <v>968</v>
      </c>
      <c r="F1207" s="222">
        <v>9</v>
      </c>
      <c r="G1207" s="220">
        <v>0</v>
      </c>
      <c r="H1207" s="265">
        <f t="shared" si="558"/>
        <v>9</v>
      </c>
      <c r="I1207" s="264" t="s">
        <v>105</v>
      </c>
      <c r="J1207" s="276" t="s">
        <v>90</v>
      </c>
      <c r="K1207" s="276" t="s">
        <v>90</v>
      </c>
      <c r="L1207" s="277">
        <v>0</v>
      </c>
      <c r="M1207" s="252">
        <v>0</v>
      </c>
      <c r="N1207" s="252">
        <v>0</v>
      </c>
      <c r="O1207" s="252">
        <f t="shared" si="559"/>
        <v>0</v>
      </c>
      <c r="P1207" s="252">
        <f t="shared" si="560"/>
        <v>0</v>
      </c>
      <c r="Q1207" s="253">
        <f t="shared" si="561"/>
        <v>0</v>
      </c>
      <c r="R1207" s="259"/>
    </row>
    <row r="1208" spans="1:18" s="210" customFormat="1" x14ac:dyDescent="0.3">
      <c r="A1208" s="258">
        <f>IF(F1208="","", COUNTA($F$17:F1208))</f>
        <v>922</v>
      </c>
      <c r="B1208" s="213"/>
      <c r="C1208" s="213"/>
      <c r="D1208" s="214"/>
      <c r="E1208" s="221" t="s">
        <v>969</v>
      </c>
      <c r="F1208" s="222">
        <v>3</v>
      </c>
      <c r="G1208" s="220">
        <v>0</v>
      </c>
      <c r="H1208" s="265">
        <f t="shared" si="558"/>
        <v>3</v>
      </c>
      <c r="I1208" s="264" t="s">
        <v>105</v>
      </c>
      <c r="J1208" s="276" t="s">
        <v>90</v>
      </c>
      <c r="K1208" s="276" t="s">
        <v>90</v>
      </c>
      <c r="L1208" s="277">
        <v>0</v>
      </c>
      <c r="M1208" s="252">
        <v>0</v>
      </c>
      <c r="N1208" s="252">
        <v>0</v>
      </c>
      <c r="O1208" s="252">
        <f t="shared" si="559"/>
        <v>0</v>
      </c>
      <c r="P1208" s="252">
        <f t="shared" si="560"/>
        <v>0</v>
      </c>
      <c r="Q1208" s="253">
        <f t="shared" si="561"/>
        <v>0</v>
      </c>
      <c r="R1208" s="259"/>
    </row>
    <row r="1209" spans="1:18" s="210" customFormat="1" x14ac:dyDescent="0.3">
      <c r="A1209" s="258">
        <f>IF(F1209="","", COUNTA($F$17:F1209))</f>
        <v>923</v>
      </c>
      <c r="B1209" s="213"/>
      <c r="C1209" s="213"/>
      <c r="D1209" s="214"/>
      <c r="E1209" s="221" t="s">
        <v>970</v>
      </c>
      <c r="F1209" s="222">
        <v>2</v>
      </c>
      <c r="G1209" s="220">
        <v>0</v>
      </c>
      <c r="H1209" s="265">
        <f t="shared" si="558"/>
        <v>2</v>
      </c>
      <c r="I1209" s="264" t="s">
        <v>105</v>
      </c>
      <c r="J1209" s="276" t="s">
        <v>90</v>
      </c>
      <c r="K1209" s="276" t="s">
        <v>90</v>
      </c>
      <c r="L1209" s="277">
        <v>0</v>
      </c>
      <c r="M1209" s="252">
        <v>0</v>
      </c>
      <c r="N1209" s="252">
        <v>0</v>
      </c>
      <c r="O1209" s="252">
        <f t="shared" si="559"/>
        <v>0</v>
      </c>
      <c r="P1209" s="252">
        <f t="shared" si="560"/>
        <v>0</v>
      </c>
      <c r="Q1209" s="253">
        <f t="shared" si="561"/>
        <v>0</v>
      </c>
      <c r="R1209" s="259"/>
    </row>
    <row r="1210" spans="1:18" s="210" customFormat="1" x14ac:dyDescent="0.3">
      <c r="A1210" s="258">
        <f>IF(F1210="","", COUNTA($F$17:F1210))</f>
        <v>924</v>
      </c>
      <c r="B1210" s="213"/>
      <c r="C1210" s="213"/>
      <c r="D1210" s="214"/>
      <c r="E1210" s="221" t="s">
        <v>971</v>
      </c>
      <c r="F1210" s="222">
        <v>2</v>
      </c>
      <c r="G1210" s="220">
        <v>0</v>
      </c>
      <c r="H1210" s="265">
        <f t="shared" si="558"/>
        <v>2</v>
      </c>
      <c r="I1210" s="264" t="s">
        <v>105</v>
      </c>
      <c r="J1210" s="276" t="s">
        <v>90</v>
      </c>
      <c r="K1210" s="276" t="s">
        <v>90</v>
      </c>
      <c r="L1210" s="277">
        <v>0</v>
      </c>
      <c r="M1210" s="252">
        <v>0</v>
      </c>
      <c r="N1210" s="252">
        <v>0</v>
      </c>
      <c r="O1210" s="252">
        <f t="shared" si="559"/>
        <v>0</v>
      </c>
      <c r="P1210" s="252">
        <f t="shared" si="560"/>
        <v>0</v>
      </c>
      <c r="Q1210" s="253">
        <f t="shared" si="561"/>
        <v>0</v>
      </c>
      <c r="R1210" s="259"/>
    </row>
    <row r="1211" spans="1:18" s="210" customFormat="1" x14ac:dyDescent="0.3">
      <c r="A1211" s="258">
        <f>IF(F1211="","", COUNTA($F$17:F1211))</f>
        <v>925</v>
      </c>
      <c r="B1211" s="213"/>
      <c r="C1211" s="213"/>
      <c r="D1211" s="214"/>
      <c r="E1211" s="221" t="s">
        <v>972</v>
      </c>
      <c r="F1211" s="222">
        <v>4</v>
      </c>
      <c r="G1211" s="220">
        <v>0</v>
      </c>
      <c r="H1211" s="265">
        <f t="shared" si="558"/>
        <v>4</v>
      </c>
      <c r="I1211" s="264" t="s">
        <v>105</v>
      </c>
      <c r="J1211" s="276" t="s">
        <v>90</v>
      </c>
      <c r="K1211" s="276" t="s">
        <v>90</v>
      </c>
      <c r="L1211" s="277">
        <v>0</v>
      </c>
      <c r="M1211" s="252">
        <v>0</v>
      </c>
      <c r="N1211" s="252">
        <v>0</v>
      </c>
      <c r="O1211" s="252">
        <f t="shared" si="559"/>
        <v>0</v>
      </c>
      <c r="P1211" s="252">
        <f t="shared" si="560"/>
        <v>0</v>
      </c>
      <c r="Q1211" s="253">
        <f t="shared" si="561"/>
        <v>0</v>
      </c>
      <c r="R1211" s="259"/>
    </row>
    <row r="1212" spans="1:18" s="210" customFormat="1" ht="46.8" x14ac:dyDescent="0.3">
      <c r="A1212" s="258">
        <f>IF(F1212="","", COUNTA($F$17:F1212))</f>
        <v>926</v>
      </c>
      <c r="B1212" s="213"/>
      <c r="C1212" s="213"/>
      <c r="D1212" s="214"/>
      <c r="E1212" s="223" t="s">
        <v>973</v>
      </c>
      <c r="F1212" s="222">
        <v>4</v>
      </c>
      <c r="G1212" s="220">
        <v>0</v>
      </c>
      <c r="H1212" s="265">
        <f t="shared" si="558"/>
        <v>4</v>
      </c>
      <c r="I1212" s="264" t="s">
        <v>105</v>
      </c>
      <c r="J1212" s="276" t="s">
        <v>90</v>
      </c>
      <c r="K1212" s="276" t="s">
        <v>90</v>
      </c>
      <c r="L1212" s="277">
        <v>0</v>
      </c>
      <c r="M1212" s="252">
        <v>0</v>
      </c>
      <c r="N1212" s="252">
        <v>0</v>
      </c>
      <c r="O1212" s="252">
        <f t="shared" si="559"/>
        <v>0</v>
      </c>
      <c r="P1212" s="252">
        <f t="shared" si="560"/>
        <v>0</v>
      </c>
      <c r="Q1212" s="253">
        <f t="shared" si="561"/>
        <v>0</v>
      </c>
      <c r="R1212" s="259"/>
    </row>
    <row r="1213" spans="1:18" s="210" customFormat="1" x14ac:dyDescent="0.3">
      <c r="A1213" s="217"/>
      <c r="B1213" s="213"/>
      <c r="C1213" s="213"/>
      <c r="D1213" s="214"/>
      <c r="E1213" s="268" t="s">
        <v>869</v>
      </c>
      <c r="F1213" s="254"/>
      <c r="G1213" s="254"/>
      <c r="H1213" s="266"/>
      <c r="I1213" s="254"/>
      <c r="J1213" s="254"/>
      <c r="K1213" s="255"/>
      <c r="L1213" s="254"/>
      <c r="M1213" s="255"/>
      <c r="N1213" s="255"/>
      <c r="O1213" s="255"/>
      <c r="P1213" s="255"/>
      <c r="Q1213" s="256"/>
      <c r="R1213" s="260"/>
    </row>
    <row r="1214" spans="1:18" s="210" customFormat="1" x14ac:dyDescent="0.3">
      <c r="A1214" s="258">
        <f>IF(F1214="","", COUNTA($F$17:F1214))</f>
        <v>927</v>
      </c>
      <c r="B1214" s="213"/>
      <c r="C1214" s="213"/>
      <c r="D1214" s="214"/>
      <c r="E1214" s="221" t="s">
        <v>870</v>
      </c>
      <c r="F1214" s="222">
        <v>2100</v>
      </c>
      <c r="G1214" s="270">
        <v>0.1</v>
      </c>
      <c r="H1214" s="265">
        <f t="shared" ref="H1214:H1215" si="562">G1214*F1214+F1214</f>
        <v>2310</v>
      </c>
      <c r="I1214" s="271" t="s">
        <v>438</v>
      </c>
      <c r="J1214" s="276" t="s">
        <v>90</v>
      </c>
      <c r="K1214" s="276" t="s">
        <v>90</v>
      </c>
      <c r="L1214" s="277">
        <v>0</v>
      </c>
      <c r="M1214" s="252">
        <v>0</v>
      </c>
      <c r="N1214" s="252">
        <v>0</v>
      </c>
      <c r="O1214" s="252">
        <f t="shared" ref="O1214:O1215" si="563">H1214*M1214</f>
        <v>0</v>
      </c>
      <c r="P1214" s="252">
        <f t="shared" ref="P1214:P1215" si="564">H1214*N1214</f>
        <v>0</v>
      </c>
      <c r="Q1214" s="253">
        <f t="shared" ref="Q1214:Q1215" si="565">O1214+P1214</f>
        <v>0</v>
      </c>
      <c r="R1214" s="259"/>
    </row>
    <row r="1215" spans="1:18" s="210" customFormat="1" x14ac:dyDescent="0.3">
      <c r="A1215" s="258">
        <f>IF(F1215="","", COUNTA($F$17:F1215))</f>
        <v>928</v>
      </c>
      <c r="B1215" s="213"/>
      <c r="C1215" s="213"/>
      <c r="D1215" s="214"/>
      <c r="E1215" s="221" t="s">
        <v>871</v>
      </c>
      <c r="F1215" s="222">
        <v>6300</v>
      </c>
      <c r="G1215" s="270">
        <v>0.1</v>
      </c>
      <c r="H1215" s="265">
        <f t="shared" si="562"/>
        <v>6930</v>
      </c>
      <c r="I1215" s="271" t="s">
        <v>438</v>
      </c>
      <c r="J1215" s="276" t="s">
        <v>90</v>
      </c>
      <c r="K1215" s="276" t="s">
        <v>90</v>
      </c>
      <c r="L1215" s="277">
        <v>0</v>
      </c>
      <c r="M1215" s="252">
        <v>0</v>
      </c>
      <c r="N1215" s="252">
        <v>0</v>
      </c>
      <c r="O1215" s="252">
        <f t="shared" si="563"/>
        <v>0</v>
      </c>
      <c r="P1215" s="252">
        <f t="shared" si="564"/>
        <v>0</v>
      </c>
      <c r="Q1215" s="253">
        <f t="shared" si="565"/>
        <v>0</v>
      </c>
      <c r="R1215" s="259"/>
    </row>
    <row r="1216" spans="1:18" x14ac:dyDescent="0.3">
      <c r="A1216" s="74" t="str">
        <f>IF(F1216="","", COUNTA($F$17:F1216))</f>
        <v/>
      </c>
      <c r="B1216" s="29"/>
      <c r="C1216" s="29"/>
      <c r="D1216" s="34"/>
      <c r="E1216" s="197"/>
      <c r="F1216" s="198"/>
      <c r="G1216" s="198"/>
      <c r="H1216" s="199"/>
      <c r="I1216" s="198"/>
      <c r="J1216" s="10"/>
      <c r="K1216" s="252"/>
      <c r="L1216" s="10"/>
      <c r="M1216" s="12"/>
      <c r="N1216" s="12"/>
      <c r="O1216" s="12"/>
      <c r="P1216" s="12"/>
      <c r="Q1216" s="13"/>
      <c r="R1216" s="80"/>
    </row>
    <row r="1217" spans="1:18" ht="17.399999999999999" x14ac:dyDescent="0.3">
      <c r="A1217" s="74" t="str">
        <f>IF(F1217="","", COUNTA($F$17:F1217))</f>
        <v/>
      </c>
      <c r="B1217" s="14"/>
      <c r="C1217" s="14"/>
      <c r="D1217" s="15"/>
      <c r="E1217" s="329" t="s">
        <v>84</v>
      </c>
      <c r="F1217" s="194"/>
      <c r="G1217" s="194"/>
      <c r="H1217" s="200"/>
      <c r="I1217" s="194"/>
      <c r="J1217" s="16"/>
      <c r="K1217" s="329">
        <f>SUM(K1183:K1216)</f>
        <v>0</v>
      </c>
      <c r="L1217" s="305"/>
      <c r="M1217" s="306"/>
      <c r="N1217" s="306"/>
      <c r="O1217" s="330">
        <f>SUM(O1183:O1216)</f>
        <v>0</v>
      </c>
      <c r="P1217" s="330">
        <f>SUM(P1183:P1216)</f>
        <v>0</v>
      </c>
      <c r="Q1217" s="307"/>
      <c r="R1217" s="330">
        <f>SUM(Q1183:Q1216)</f>
        <v>0</v>
      </c>
    </row>
    <row r="1218" spans="1:18" x14ac:dyDescent="0.3">
      <c r="A1218" s="74" t="str">
        <f>IF(F1218="","", COUNTA($F$17:F1218))</f>
        <v/>
      </c>
      <c r="B1218" s="20"/>
      <c r="C1218" s="20"/>
      <c r="D1218" s="21"/>
      <c r="E1218" s="174"/>
      <c r="F1218" s="195"/>
      <c r="G1218" s="195"/>
      <c r="H1218" s="201"/>
      <c r="I1218" s="195"/>
      <c r="J1218" s="23"/>
      <c r="K1218" s="255"/>
      <c r="L1218" s="23"/>
      <c r="M1218" s="25"/>
      <c r="N1218" s="25"/>
      <c r="O1218" s="25"/>
      <c r="P1218" s="25"/>
      <c r="Q1218" s="26"/>
      <c r="R1218" s="79"/>
    </row>
    <row r="1219" spans="1:18" ht="17.399999999999999" x14ac:dyDescent="0.3">
      <c r="A1219" s="2" t="str">
        <f>IF(F1219="","", COUNTA($F$17:F1219))</f>
        <v/>
      </c>
      <c r="B1219" s="2"/>
      <c r="C1219" s="2"/>
      <c r="D1219" s="3">
        <v>310000</v>
      </c>
      <c r="E1219" s="192" t="s">
        <v>39</v>
      </c>
      <c r="F1219" s="192"/>
      <c r="G1219" s="192"/>
      <c r="H1219" s="192"/>
      <c r="I1219" s="193"/>
      <c r="J1219" s="5"/>
      <c r="K1219" s="251"/>
      <c r="L1219" s="5"/>
      <c r="M1219" s="5"/>
      <c r="N1219" s="5"/>
      <c r="O1219" s="5"/>
      <c r="P1219" s="5"/>
      <c r="Q1219" s="6"/>
      <c r="R1219" s="73"/>
    </row>
    <row r="1220" spans="1:18" x14ac:dyDescent="0.3">
      <c r="A1220" s="74"/>
      <c r="B1220" s="29"/>
      <c r="C1220" s="29"/>
      <c r="D1220" s="34"/>
      <c r="E1220" s="268" t="s">
        <v>1015</v>
      </c>
      <c r="F1220" s="254"/>
      <c r="G1220" s="254"/>
      <c r="H1220" s="266"/>
      <c r="I1220" s="254"/>
      <c r="J1220" s="254"/>
      <c r="K1220" s="255"/>
      <c r="L1220" s="254"/>
      <c r="M1220" s="255"/>
      <c r="N1220" s="255"/>
      <c r="O1220" s="255"/>
      <c r="P1220" s="255"/>
      <c r="Q1220" s="256"/>
      <c r="R1220" s="260"/>
    </row>
    <row r="1221" spans="1:18" s="210" customFormat="1" x14ac:dyDescent="0.3">
      <c r="A1221" s="258">
        <f>IF(F1221="","", COUNTA($F$17:F1221))</f>
        <v>929</v>
      </c>
      <c r="B1221" s="213"/>
      <c r="C1221" s="213"/>
      <c r="D1221" s="214"/>
      <c r="E1221" s="280" t="s">
        <v>1008</v>
      </c>
      <c r="F1221" s="273">
        <v>1117</v>
      </c>
      <c r="G1221" s="270">
        <v>0.1</v>
      </c>
      <c r="H1221" s="265">
        <f>G1221*F1221+F1221</f>
        <v>1228.7</v>
      </c>
      <c r="I1221" s="271" t="s">
        <v>155</v>
      </c>
      <c r="J1221" s="276" t="s">
        <v>90</v>
      </c>
      <c r="K1221" s="276" t="s">
        <v>90</v>
      </c>
      <c r="L1221" s="277">
        <v>0</v>
      </c>
      <c r="M1221" s="252">
        <v>0</v>
      </c>
      <c r="N1221" s="252">
        <v>0</v>
      </c>
      <c r="O1221" s="252">
        <f t="shared" ref="O1221:O1227" si="566">H1221*M1221</f>
        <v>0</v>
      </c>
      <c r="P1221" s="252">
        <f t="shared" ref="P1221:P1227" si="567">H1221*N1221</f>
        <v>0</v>
      </c>
      <c r="Q1221" s="253">
        <f t="shared" ref="Q1221:Q1227" si="568">O1221+P1221</f>
        <v>0</v>
      </c>
      <c r="R1221" s="259"/>
    </row>
    <row r="1222" spans="1:18" s="210" customFormat="1" x14ac:dyDescent="0.3">
      <c r="A1222" s="258">
        <f>IF(F1222="","", COUNTA($F$17:F1222))</f>
        <v>930</v>
      </c>
      <c r="B1222" s="213"/>
      <c r="C1222" s="213"/>
      <c r="D1222" s="214"/>
      <c r="E1222" s="280" t="s">
        <v>1009</v>
      </c>
      <c r="F1222" s="273">
        <v>640</v>
      </c>
      <c r="G1222" s="270">
        <v>0.1</v>
      </c>
      <c r="H1222" s="265">
        <f t="shared" ref="H1222:H1227" si="569">G1222*F1222+F1222</f>
        <v>704</v>
      </c>
      <c r="I1222" s="271" t="s">
        <v>155</v>
      </c>
      <c r="J1222" s="276" t="s">
        <v>90</v>
      </c>
      <c r="K1222" s="276" t="s">
        <v>90</v>
      </c>
      <c r="L1222" s="277">
        <v>0</v>
      </c>
      <c r="M1222" s="252">
        <v>0</v>
      </c>
      <c r="N1222" s="252">
        <v>0</v>
      </c>
      <c r="O1222" s="252">
        <f t="shared" si="566"/>
        <v>0</v>
      </c>
      <c r="P1222" s="252">
        <f t="shared" si="567"/>
        <v>0</v>
      </c>
      <c r="Q1222" s="253">
        <f t="shared" si="568"/>
        <v>0</v>
      </c>
      <c r="R1222" s="259"/>
    </row>
    <row r="1223" spans="1:18" s="210" customFormat="1" x14ac:dyDescent="0.3">
      <c r="A1223" s="258">
        <f>IF(F1223="","", COUNTA($F$17:F1223))</f>
        <v>931</v>
      </c>
      <c r="B1223" s="213"/>
      <c r="C1223" s="213"/>
      <c r="D1223" s="214"/>
      <c r="E1223" s="280" t="s">
        <v>1010</v>
      </c>
      <c r="F1223" s="273">
        <v>1762</v>
      </c>
      <c r="G1223" s="270">
        <v>0.1</v>
      </c>
      <c r="H1223" s="265">
        <f t="shared" si="569"/>
        <v>1938.2</v>
      </c>
      <c r="I1223" s="271" t="s">
        <v>155</v>
      </c>
      <c r="J1223" s="276" t="s">
        <v>90</v>
      </c>
      <c r="K1223" s="276" t="s">
        <v>90</v>
      </c>
      <c r="L1223" s="277">
        <v>0</v>
      </c>
      <c r="M1223" s="252">
        <v>0</v>
      </c>
      <c r="N1223" s="252">
        <v>0</v>
      </c>
      <c r="O1223" s="252">
        <f t="shared" si="566"/>
        <v>0</v>
      </c>
      <c r="P1223" s="252">
        <f t="shared" si="567"/>
        <v>0</v>
      </c>
      <c r="Q1223" s="253">
        <f t="shared" si="568"/>
        <v>0</v>
      </c>
      <c r="R1223" s="259"/>
    </row>
    <row r="1224" spans="1:18" s="210" customFormat="1" x14ac:dyDescent="0.3">
      <c r="A1224" s="258">
        <f>IF(F1224="","", COUNTA($F$17:F1224))</f>
        <v>932</v>
      </c>
      <c r="B1224" s="213"/>
      <c r="C1224" s="213"/>
      <c r="D1224" s="214"/>
      <c r="E1224" s="280" t="s">
        <v>1011</v>
      </c>
      <c r="F1224" s="273">
        <v>2129</v>
      </c>
      <c r="G1224" s="270">
        <v>0.1</v>
      </c>
      <c r="H1224" s="265">
        <f t="shared" si="569"/>
        <v>2341.9</v>
      </c>
      <c r="I1224" s="271" t="s">
        <v>155</v>
      </c>
      <c r="J1224" s="276" t="s">
        <v>90</v>
      </c>
      <c r="K1224" s="276" t="s">
        <v>90</v>
      </c>
      <c r="L1224" s="277">
        <v>0</v>
      </c>
      <c r="M1224" s="252">
        <v>0</v>
      </c>
      <c r="N1224" s="252">
        <v>0</v>
      </c>
      <c r="O1224" s="252">
        <f t="shared" si="566"/>
        <v>0</v>
      </c>
      <c r="P1224" s="252">
        <f t="shared" si="567"/>
        <v>0</v>
      </c>
      <c r="Q1224" s="253">
        <f t="shared" si="568"/>
        <v>0</v>
      </c>
      <c r="R1224" s="259"/>
    </row>
    <row r="1225" spans="1:18" s="210" customFormat="1" x14ac:dyDescent="0.3">
      <c r="A1225" s="258">
        <f>IF(F1225="","", COUNTA($F$17:F1225))</f>
        <v>933</v>
      </c>
      <c r="B1225" s="213"/>
      <c r="C1225" s="213"/>
      <c r="D1225" s="214"/>
      <c r="E1225" s="280" t="s">
        <v>1012</v>
      </c>
      <c r="F1225" s="273">
        <v>2129</v>
      </c>
      <c r="G1225" s="270">
        <v>0.1</v>
      </c>
      <c r="H1225" s="265">
        <f t="shared" si="569"/>
        <v>2341.9</v>
      </c>
      <c r="I1225" s="271" t="s">
        <v>155</v>
      </c>
      <c r="J1225" s="276" t="s">
        <v>90</v>
      </c>
      <c r="K1225" s="276" t="s">
        <v>90</v>
      </c>
      <c r="L1225" s="277">
        <v>0</v>
      </c>
      <c r="M1225" s="252">
        <v>0</v>
      </c>
      <c r="N1225" s="252">
        <v>0</v>
      </c>
      <c r="O1225" s="252">
        <f t="shared" si="566"/>
        <v>0</v>
      </c>
      <c r="P1225" s="252">
        <f t="shared" si="567"/>
        <v>0</v>
      </c>
      <c r="Q1225" s="253">
        <f t="shared" si="568"/>
        <v>0</v>
      </c>
      <c r="R1225" s="259"/>
    </row>
    <row r="1226" spans="1:18" s="210" customFormat="1" x14ac:dyDescent="0.3">
      <c r="A1226" s="258">
        <f>IF(F1226="","", COUNTA($F$17:F1226))</f>
        <v>934</v>
      </c>
      <c r="B1226" s="213"/>
      <c r="C1226" s="213"/>
      <c r="D1226" s="214"/>
      <c r="E1226" s="280" t="s">
        <v>1013</v>
      </c>
      <c r="F1226" s="273">
        <v>348</v>
      </c>
      <c r="G1226" s="270">
        <v>0.1</v>
      </c>
      <c r="H1226" s="265">
        <f t="shared" si="569"/>
        <v>382.8</v>
      </c>
      <c r="I1226" s="271" t="s">
        <v>155</v>
      </c>
      <c r="J1226" s="276" t="s">
        <v>90</v>
      </c>
      <c r="K1226" s="276" t="s">
        <v>90</v>
      </c>
      <c r="L1226" s="277">
        <v>0</v>
      </c>
      <c r="M1226" s="252">
        <v>0</v>
      </c>
      <c r="N1226" s="252">
        <v>0</v>
      </c>
      <c r="O1226" s="252">
        <f t="shared" si="566"/>
        <v>0</v>
      </c>
      <c r="P1226" s="252">
        <f t="shared" si="567"/>
        <v>0</v>
      </c>
      <c r="Q1226" s="253">
        <f t="shared" si="568"/>
        <v>0</v>
      </c>
      <c r="R1226" s="259"/>
    </row>
    <row r="1227" spans="1:18" s="210" customFormat="1" x14ac:dyDescent="0.3">
      <c r="A1227" s="258">
        <f>IF(F1227="","", COUNTA($F$17:F1227))</f>
        <v>935</v>
      </c>
      <c r="B1227" s="213"/>
      <c r="C1227" s="213"/>
      <c r="D1227" s="214"/>
      <c r="E1227" s="280" t="s">
        <v>1014</v>
      </c>
      <c r="F1227" s="273">
        <v>1782</v>
      </c>
      <c r="G1227" s="270">
        <v>0.1</v>
      </c>
      <c r="H1227" s="265">
        <f t="shared" si="569"/>
        <v>1960.2</v>
      </c>
      <c r="I1227" s="271" t="s">
        <v>155</v>
      </c>
      <c r="J1227" s="276" t="s">
        <v>90</v>
      </c>
      <c r="K1227" s="276" t="s">
        <v>90</v>
      </c>
      <c r="L1227" s="277">
        <v>0</v>
      </c>
      <c r="M1227" s="252">
        <v>0</v>
      </c>
      <c r="N1227" s="252">
        <v>0</v>
      </c>
      <c r="O1227" s="252">
        <f t="shared" si="566"/>
        <v>0</v>
      </c>
      <c r="P1227" s="252">
        <f t="shared" si="567"/>
        <v>0</v>
      </c>
      <c r="Q1227" s="253">
        <f t="shared" si="568"/>
        <v>0</v>
      </c>
      <c r="R1227" s="259"/>
    </row>
    <row r="1228" spans="1:18" x14ac:dyDescent="0.3">
      <c r="A1228" s="74" t="str">
        <f>IF(F1228="","", COUNTA($F$29:F1228))</f>
        <v/>
      </c>
      <c r="B1228" s="29"/>
      <c r="C1228" s="29"/>
      <c r="D1228" s="34"/>
      <c r="E1228" s="150"/>
      <c r="F1228" s="198"/>
      <c r="G1228" s="198"/>
      <c r="H1228" s="199"/>
      <c r="I1228" s="198"/>
      <c r="J1228" s="10"/>
      <c r="K1228" s="252"/>
      <c r="L1228" s="10"/>
      <c r="M1228" s="12"/>
      <c r="N1228" s="12"/>
      <c r="O1228" s="12"/>
      <c r="P1228" s="12"/>
      <c r="Q1228" s="13"/>
      <c r="R1228" s="80"/>
    </row>
    <row r="1229" spans="1:18" ht="17.399999999999999" x14ac:dyDescent="0.3">
      <c r="A1229" s="77"/>
      <c r="B1229" s="14"/>
      <c r="C1229" s="14"/>
      <c r="D1229" s="15"/>
      <c r="E1229" s="329" t="s">
        <v>40</v>
      </c>
      <c r="F1229" s="194"/>
      <c r="G1229" s="194"/>
      <c r="H1229" s="200"/>
      <c r="I1229" s="194"/>
      <c r="J1229" s="16"/>
      <c r="K1229" s="329">
        <f>SUM(K1220:K1228)</f>
        <v>0</v>
      </c>
      <c r="L1229" s="16"/>
      <c r="M1229" s="95"/>
      <c r="N1229" s="95"/>
      <c r="O1229" s="330">
        <f>SUM(O1219:O1228)</f>
        <v>0</v>
      </c>
      <c r="P1229" s="330">
        <f>SUM(P1220:P1228)</f>
        <v>0</v>
      </c>
      <c r="Q1229" s="96"/>
      <c r="R1229" s="330">
        <f>SUM(Q1220:Q1228)</f>
        <v>0</v>
      </c>
    </row>
    <row r="1230" spans="1:18" x14ac:dyDescent="0.3">
      <c r="A1230" s="78"/>
      <c r="B1230" s="20"/>
      <c r="C1230" s="20"/>
      <c r="D1230" s="21"/>
      <c r="E1230" s="174"/>
      <c r="F1230" s="195"/>
      <c r="G1230" s="195"/>
      <c r="H1230" s="201"/>
      <c r="I1230" s="195"/>
      <c r="J1230" s="23"/>
      <c r="K1230" s="255"/>
      <c r="L1230" s="23"/>
      <c r="M1230" s="25"/>
      <c r="N1230" s="25"/>
      <c r="O1230" s="25"/>
      <c r="P1230" s="25"/>
      <c r="Q1230" s="26"/>
      <c r="R1230" s="79"/>
    </row>
    <row r="1231" spans="1:18" ht="17.399999999999999" x14ac:dyDescent="0.3">
      <c r="A1231" s="2" t="str">
        <f>IF(F1231="","", COUNTA($F$17:F1231))</f>
        <v/>
      </c>
      <c r="B1231" s="2"/>
      <c r="C1231" s="2"/>
      <c r="D1231" s="3">
        <v>320000</v>
      </c>
      <c r="E1231" s="192" t="s">
        <v>1310</v>
      </c>
      <c r="F1231" s="192"/>
      <c r="G1231" s="192"/>
      <c r="H1231" s="192"/>
      <c r="I1231" s="193"/>
      <c r="J1231" s="5"/>
      <c r="K1231" s="251"/>
      <c r="L1231" s="5"/>
      <c r="M1231" s="5"/>
      <c r="N1231" s="5"/>
      <c r="O1231" s="5"/>
      <c r="P1231" s="5"/>
      <c r="Q1231" s="6"/>
      <c r="R1231" s="73"/>
    </row>
    <row r="1232" spans="1:18" x14ac:dyDescent="0.3">
      <c r="A1232" s="74"/>
      <c r="B1232" s="29"/>
      <c r="C1232" s="29"/>
      <c r="D1232" s="34"/>
      <c r="E1232" s="268" t="s">
        <v>1016</v>
      </c>
      <c r="F1232" s="254"/>
      <c r="G1232" s="254"/>
      <c r="H1232" s="266"/>
      <c r="I1232" s="254"/>
      <c r="J1232" s="254"/>
      <c r="K1232" s="255"/>
      <c r="L1232" s="254"/>
      <c r="M1232" s="255"/>
      <c r="N1232" s="255"/>
      <c r="O1232" s="255"/>
      <c r="P1232" s="255"/>
      <c r="Q1232" s="256"/>
      <c r="R1232" s="260"/>
    </row>
    <row r="1233" spans="1:18" s="219" customFormat="1" x14ac:dyDescent="0.3">
      <c r="A1233" s="228"/>
      <c r="B1233" s="226"/>
      <c r="C1233" s="226"/>
      <c r="D1233" s="227"/>
      <c r="E1233" s="268" t="s">
        <v>1017</v>
      </c>
      <c r="F1233" s="254"/>
      <c r="G1233" s="254"/>
      <c r="H1233" s="266"/>
      <c r="I1233" s="254"/>
      <c r="J1233" s="254"/>
      <c r="K1233" s="255"/>
      <c r="L1233" s="254"/>
      <c r="M1233" s="255"/>
      <c r="N1233" s="255"/>
      <c r="O1233" s="255"/>
      <c r="P1233" s="255"/>
      <c r="Q1233" s="256"/>
      <c r="R1233" s="260"/>
    </row>
    <row r="1234" spans="1:18" s="219" customFormat="1" x14ac:dyDescent="0.3">
      <c r="A1234" s="258">
        <f>IF(F1234="","", COUNTA($F$17:F1234))</f>
        <v>936</v>
      </c>
      <c r="B1234" s="226"/>
      <c r="C1234" s="226"/>
      <c r="D1234" s="227"/>
      <c r="E1234" s="279" t="s">
        <v>1154</v>
      </c>
      <c r="F1234" s="273">
        <v>8912</v>
      </c>
      <c r="G1234" s="270">
        <v>0.1</v>
      </c>
      <c r="H1234" s="265">
        <f t="shared" ref="H1234:H1237" si="570">F1234+F1234*G1234</f>
        <v>9803.2000000000007</v>
      </c>
      <c r="I1234" s="271" t="s">
        <v>113</v>
      </c>
      <c r="J1234" s="276" t="s">
        <v>90</v>
      </c>
      <c r="K1234" s="276" t="s">
        <v>90</v>
      </c>
      <c r="L1234" s="277">
        <v>0</v>
      </c>
      <c r="M1234" s="252">
        <v>0</v>
      </c>
      <c r="N1234" s="252">
        <v>0</v>
      </c>
      <c r="O1234" s="252">
        <f t="shared" ref="O1234:O1237" si="571">H1234*M1234</f>
        <v>0</v>
      </c>
      <c r="P1234" s="252">
        <f t="shared" ref="P1234:P1237" si="572">H1234*N1234</f>
        <v>0</v>
      </c>
      <c r="Q1234" s="253">
        <f t="shared" ref="Q1234:Q1237" si="573">O1234+P1234</f>
        <v>0</v>
      </c>
      <c r="R1234" s="259"/>
    </row>
    <row r="1235" spans="1:18" s="219" customFormat="1" x14ac:dyDescent="0.3">
      <c r="A1235" s="258">
        <f>IF(F1235="","", COUNTA($F$17:F1235))</f>
        <v>937</v>
      </c>
      <c r="B1235" s="226"/>
      <c r="C1235" s="226"/>
      <c r="D1235" s="227"/>
      <c r="E1235" s="279" t="s">
        <v>1155</v>
      </c>
      <c r="F1235" s="273">
        <v>2341</v>
      </c>
      <c r="G1235" s="270">
        <v>0.1</v>
      </c>
      <c r="H1235" s="265">
        <f t="shared" si="570"/>
        <v>2575.1</v>
      </c>
      <c r="I1235" s="271" t="s">
        <v>113</v>
      </c>
      <c r="J1235" s="276" t="s">
        <v>90</v>
      </c>
      <c r="K1235" s="276" t="s">
        <v>90</v>
      </c>
      <c r="L1235" s="277">
        <v>0</v>
      </c>
      <c r="M1235" s="252">
        <v>0</v>
      </c>
      <c r="N1235" s="252">
        <v>0</v>
      </c>
      <c r="O1235" s="252">
        <f t="shared" si="571"/>
        <v>0</v>
      </c>
      <c r="P1235" s="252">
        <f t="shared" si="572"/>
        <v>0</v>
      </c>
      <c r="Q1235" s="253">
        <f t="shared" si="573"/>
        <v>0</v>
      </c>
      <c r="R1235" s="259"/>
    </row>
    <row r="1236" spans="1:18" s="219" customFormat="1" ht="46.8" x14ac:dyDescent="0.3">
      <c r="A1236" s="258">
        <f>IF(F1236="","", COUNTA($F$17:F1236))</f>
        <v>938</v>
      </c>
      <c r="B1236" s="226"/>
      <c r="C1236" s="226"/>
      <c r="D1236" s="227"/>
      <c r="E1236" s="279" t="s">
        <v>1175</v>
      </c>
      <c r="F1236" s="273">
        <v>4029</v>
      </c>
      <c r="G1236" s="270">
        <v>0.1</v>
      </c>
      <c r="H1236" s="265">
        <f t="shared" si="570"/>
        <v>4431.8999999999996</v>
      </c>
      <c r="I1236" s="271" t="s">
        <v>113</v>
      </c>
      <c r="J1236" s="276" t="s">
        <v>90</v>
      </c>
      <c r="K1236" s="276" t="s">
        <v>90</v>
      </c>
      <c r="L1236" s="277">
        <v>0</v>
      </c>
      <c r="M1236" s="252">
        <v>0</v>
      </c>
      <c r="N1236" s="252">
        <v>0</v>
      </c>
      <c r="O1236" s="252">
        <f t="shared" si="571"/>
        <v>0</v>
      </c>
      <c r="P1236" s="252">
        <f t="shared" si="572"/>
        <v>0</v>
      </c>
      <c r="Q1236" s="253">
        <f t="shared" si="573"/>
        <v>0</v>
      </c>
      <c r="R1236" s="259"/>
    </row>
    <row r="1237" spans="1:18" s="219" customFormat="1" ht="31.2" x14ac:dyDescent="0.3">
      <c r="A1237" s="258">
        <f>IF(F1237="","", COUNTA($F$17:F1237))</f>
        <v>939</v>
      </c>
      <c r="B1237" s="226"/>
      <c r="C1237" s="226"/>
      <c r="D1237" s="227"/>
      <c r="E1237" s="279" t="s">
        <v>1176</v>
      </c>
      <c r="F1237" s="273">
        <v>343</v>
      </c>
      <c r="G1237" s="270">
        <v>0.1</v>
      </c>
      <c r="H1237" s="265">
        <f t="shared" si="570"/>
        <v>377.3</v>
      </c>
      <c r="I1237" s="271" t="s">
        <v>113</v>
      </c>
      <c r="J1237" s="276" t="s">
        <v>90</v>
      </c>
      <c r="K1237" s="276" t="s">
        <v>90</v>
      </c>
      <c r="L1237" s="277">
        <v>0</v>
      </c>
      <c r="M1237" s="252">
        <v>0</v>
      </c>
      <c r="N1237" s="252">
        <v>0</v>
      </c>
      <c r="O1237" s="252">
        <f t="shared" si="571"/>
        <v>0</v>
      </c>
      <c r="P1237" s="252">
        <f t="shared" si="572"/>
        <v>0</v>
      </c>
      <c r="Q1237" s="253">
        <f t="shared" si="573"/>
        <v>0</v>
      </c>
      <c r="R1237" s="259"/>
    </row>
    <row r="1238" spans="1:18" s="219" customFormat="1" x14ac:dyDescent="0.3">
      <c r="A1238" s="228"/>
      <c r="B1238" s="226"/>
      <c r="C1238" s="226"/>
      <c r="D1238" s="227"/>
      <c r="E1238" s="268" t="s">
        <v>1018</v>
      </c>
      <c r="F1238" s="254"/>
      <c r="G1238" s="254"/>
      <c r="H1238" s="266"/>
      <c r="I1238" s="254"/>
      <c r="J1238" s="254"/>
      <c r="K1238" s="255"/>
      <c r="L1238" s="254"/>
      <c r="M1238" s="255"/>
      <c r="N1238" s="255"/>
      <c r="O1238" s="255"/>
      <c r="P1238" s="255"/>
      <c r="Q1238" s="256"/>
      <c r="R1238" s="260"/>
    </row>
    <row r="1239" spans="1:18" s="219" customFormat="1" x14ac:dyDescent="0.3">
      <c r="A1239" s="258">
        <f>IF(F1239="","", COUNTA($F$17:F1239))</f>
        <v>940</v>
      </c>
      <c r="B1239" s="226"/>
      <c r="C1239" s="226"/>
      <c r="D1239" s="227"/>
      <c r="E1239" s="279" t="s">
        <v>1156</v>
      </c>
      <c r="F1239" s="273">
        <v>1002</v>
      </c>
      <c r="G1239" s="270">
        <v>0.1</v>
      </c>
      <c r="H1239" s="265">
        <f t="shared" ref="H1239:H1241" si="574">F1239+F1239*G1239</f>
        <v>1102.2</v>
      </c>
      <c r="I1239" s="271" t="s">
        <v>113</v>
      </c>
      <c r="J1239" s="276" t="s">
        <v>90</v>
      </c>
      <c r="K1239" s="276" t="s">
        <v>90</v>
      </c>
      <c r="L1239" s="277">
        <v>0</v>
      </c>
      <c r="M1239" s="252">
        <v>0</v>
      </c>
      <c r="N1239" s="252">
        <v>0</v>
      </c>
      <c r="O1239" s="252">
        <f t="shared" ref="O1239:O1241" si="575">H1239*M1239</f>
        <v>0</v>
      </c>
      <c r="P1239" s="252">
        <f t="shared" ref="P1239:P1241" si="576">H1239*N1239</f>
        <v>0</v>
      </c>
      <c r="Q1239" s="253">
        <f t="shared" ref="Q1239:Q1241" si="577">O1239+P1239</f>
        <v>0</v>
      </c>
      <c r="R1239" s="259"/>
    </row>
    <row r="1240" spans="1:18" s="219" customFormat="1" ht="46.8" x14ac:dyDescent="0.3">
      <c r="A1240" s="258">
        <f>IF(F1240="","", COUNTA($F$17:F1240))</f>
        <v>941</v>
      </c>
      <c r="B1240" s="226"/>
      <c r="C1240" s="226"/>
      <c r="D1240" s="227"/>
      <c r="E1240" s="279" t="s">
        <v>1177</v>
      </c>
      <c r="F1240" s="273">
        <v>8992</v>
      </c>
      <c r="G1240" s="270">
        <v>0.1</v>
      </c>
      <c r="H1240" s="265">
        <f t="shared" si="574"/>
        <v>9891.2000000000007</v>
      </c>
      <c r="I1240" s="271" t="s">
        <v>113</v>
      </c>
      <c r="J1240" s="276" t="s">
        <v>90</v>
      </c>
      <c r="K1240" s="276" t="s">
        <v>90</v>
      </c>
      <c r="L1240" s="277">
        <v>0</v>
      </c>
      <c r="M1240" s="252">
        <v>0</v>
      </c>
      <c r="N1240" s="252">
        <v>0</v>
      </c>
      <c r="O1240" s="252">
        <f t="shared" si="575"/>
        <v>0</v>
      </c>
      <c r="P1240" s="252">
        <f t="shared" si="576"/>
        <v>0</v>
      </c>
      <c r="Q1240" s="253">
        <f t="shared" si="577"/>
        <v>0</v>
      </c>
      <c r="R1240" s="259"/>
    </row>
    <row r="1241" spans="1:18" s="219" customFormat="1" ht="62.4" x14ac:dyDescent="0.3">
      <c r="A1241" s="258">
        <f>IF(F1241="","", COUNTA($F$17:F1241))</f>
        <v>942</v>
      </c>
      <c r="B1241" s="226"/>
      <c r="C1241" s="226"/>
      <c r="D1241" s="227"/>
      <c r="E1241" s="279" t="s">
        <v>1178</v>
      </c>
      <c r="F1241" s="273">
        <v>5622</v>
      </c>
      <c r="G1241" s="270">
        <v>0.1</v>
      </c>
      <c r="H1241" s="265">
        <f t="shared" si="574"/>
        <v>6184.2</v>
      </c>
      <c r="I1241" s="271" t="s">
        <v>113</v>
      </c>
      <c r="J1241" s="276" t="s">
        <v>90</v>
      </c>
      <c r="K1241" s="276" t="s">
        <v>90</v>
      </c>
      <c r="L1241" s="277">
        <v>0</v>
      </c>
      <c r="M1241" s="252">
        <v>0</v>
      </c>
      <c r="N1241" s="252">
        <v>0</v>
      </c>
      <c r="O1241" s="252">
        <f t="shared" si="575"/>
        <v>0</v>
      </c>
      <c r="P1241" s="252">
        <f t="shared" si="576"/>
        <v>0</v>
      </c>
      <c r="Q1241" s="253">
        <f t="shared" si="577"/>
        <v>0</v>
      </c>
      <c r="R1241" s="259"/>
    </row>
    <row r="1242" spans="1:18" s="219" customFormat="1" x14ac:dyDescent="0.3">
      <c r="A1242" s="228"/>
      <c r="B1242" s="226"/>
      <c r="C1242" s="226"/>
      <c r="D1242" s="227"/>
      <c r="E1242" s="268" t="s">
        <v>1019</v>
      </c>
      <c r="F1242" s="254"/>
      <c r="G1242" s="254"/>
      <c r="H1242" s="266"/>
      <c r="I1242" s="254"/>
      <c r="J1242" s="254"/>
      <c r="K1242" s="255"/>
      <c r="L1242" s="254"/>
      <c r="M1242" s="255"/>
      <c r="N1242" s="255"/>
      <c r="O1242" s="255"/>
      <c r="P1242" s="255"/>
      <c r="Q1242" s="256"/>
      <c r="R1242" s="260"/>
    </row>
    <row r="1243" spans="1:18" s="219" customFormat="1" x14ac:dyDescent="0.3">
      <c r="A1243" s="258">
        <f>IF(F1243="","", COUNTA($F$17:F1243))</f>
        <v>943</v>
      </c>
      <c r="B1243" s="226"/>
      <c r="C1243" s="226"/>
      <c r="D1243" s="227"/>
      <c r="E1243" s="279" t="s">
        <v>1157</v>
      </c>
      <c r="F1243" s="273">
        <v>392</v>
      </c>
      <c r="G1243" s="270">
        <v>0.1</v>
      </c>
      <c r="H1243" s="265">
        <f t="shared" ref="H1243:H1244" si="578">F1243+F1243*G1243</f>
        <v>431.2</v>
      </c>
      <c r="I1243" s="271" t="s">
        <v>113</v>
      </c>
      <c r="J1243" s="276" t="s">
        <v>90</v>
      </c>
      <c r="K1243" s="276" t="s">
        <v>90</v>
      </c>
      <c r="L1243" s="277">
        <v>0</v>
      </c>
      <c r="M1243" s="252">
        <v>0</v>
      </c>
      <c r="N1243" s="252">
        <v>0</v>
      </c>
      <c r="O1243" s="252">
        <f t="shared" ref="O1243:O1244" si="579">H1243*M1243</f>
        <v>0</v>
      </c>
      <c r="P1243" s="252">
        <f t="shared" ref="P1243:P1244" si="580">H1243*N1243</f>
        <v>0</v>
      </c>
      <c r="Q1243" s="253">
        <f t="shared" ref="Q1243:Q1244" si="581">O1243+P1243</f>
        <v>0</v>
      </c>
      <c r="R1243" s="259"/>
    </row>
    <row r="1244" spans="1:18" s="219" customFormat="1" x14ac:dyDescent="0.3">
      <c r="A1244" s="258">
        <f>IF(F1244="","", COUNTA($F$17:F1244))</f>
        <v>944</v>
      </c>
      <c r="B1244" s="226"/>
      <c r="C1244" s="226"/>
      <c r="D1244" s="227"/>
      <c r="E1244" s="279" t="s">
        <v>1158</v>
      </c>
      <c r="F1244" s="273">
        <v>127</v>
      </c>
      <c r="G1244" s="270">
        <v>0.1</v>
      </c>
      <c r="H1244" s="265">
        <f t="shared" si="578"/>
        <v>139.69999999999999</v>
      </c>
      <c r="I1244" s="271" t="s">
        <v>113</v>
      </c>
      <c r="J1244" s="276" t="s">
        <v>90</v>
      </c>
      <c r="K1244" s="276" t="s">
        <v>90</v>
      </c>
      <c r="L1244" s="277">
        <v>0</v>
      </c>
      <c r="M1244" s="252">
        <v>0</v>
      </c>
      <c r="N1244" s="252">
        <v>0</v>
      </c>
      <c r="O1244" s="252">
        <f t="shared" si="579"/>
        <v>0</v>
      </c>
      <c r="P1244" s="252">
        <f t="shared" si="580"/>
        <v>0</v>
      </c>
      <c r="Q1244" s="253">
        <f t="shared" si="581"/>
        <v>0</v>
      </c>
      <c r="R1244" s="259"/>
    </row>
    <row r="1245" spans="1:18" s="219" customFormat="1" x14ac:dyDescent="0.3">
      <c r="A1245" s="228"/>
      <c r="B1245" s="226"/>
      <c r="C1245" s="226"/>
      <c r="D1245" s="227"/>
      <c r="E1245" s="268" t="s">
        <v>1020</v>
      </c>
      <c r="F1245" s="254"/>
      <c r="G1245" s="254"/>
      <c r="H1245" s="266"/>
      <c r="I1245" s="254"/>
      <c r="J1245" s="254"/>
      <c r="K1245" s="255"/>
      <c r="L1245" s="254"/>
      <c r="M1245" s="255"/>
      <c r="N1245" s="255"/>
      <c r="O1245" s="255"/>
      <c r="P1245" s="255"/>
      <c r="Q1245" s="256"/>
      <c r="R1245" s="260"/>
    </row>
    <row r="1246" spans="1:18" s="219" customFormat="1" x14ac:dyDescent="0.3">
      <c r="A1246" s="258">
        <f>IF(F1246="","", COUNTA($F$17:F1246))</f>
        <v>945</v>
      </c>
      <c r="B1246" s="226"/>
      <c r="C1246" s="226"/>
      <c r="D1246" s="227"/>
      <c r="E1246" s="279" t="s">
        <v>1159</v>
      </c>
      <c r="F1246" s="273">
        <v>877</v>
      </c>
      <c r="G1246" s="270">
        <v>0.1</v>
      </c>
      <c r="H1246" s="265">
        <f t="shared" ref="H1246:H1249" si="582">G1246*F1246+F1246</f>
        <v>964.7</v>
      </c>
      <c r="I1246" s="271" t="s">
        <v>438</v>
      </c>
      <c r="J1246" s="276" t="s">
        <v>90</v>
      </c>
      <c r="K1246" s="276" t="s">
        <v>90</v>
      </c>
      <c r="L1246" s="277">
        <v>0</v>
      </c>
      <c r="M1246" s="252">
        <v>0</v>
      </c>
      <c r="N1246" s="252">
        <v>0</v>
      </c>
      <c r="O1246" s="252">
        <f t="shared" ref="O1246:O1249" si="583">H1246*M1246</f>
        <v>0</v>
      </c>
      <c r="P1246" s="252">
        <f t="shared" ref="P1246:P1249" si="584">H1246*N1246</f>
        <v>0</v>
      </c>
      <c r="Q1246" s="253">
        <f t="shared" ref="Q1246:Q1249" si="585">O1246+P1246</f>
        <v>0</v>
      </c>
      <c r="R1246" s="259"/>
    </row>
    <row r="1247" spans="1:18" s="219" customFormat="1" x14ac:dyDescent="0.3">
      <c r="A1247" s="258">
        <f>IF(F1247="","", COUNTA($F$17:F1247))</f>
        <v>946</v>
      </c>
      <c r="B1247" s="226"/>
      <c r="C1247" s="226"/>
      <c r="D1247" s="227"/>
      <c r="E1247" s="279" t="s">
        <v>1160</v>
      </c>
      <c r="F1247" s="273">
        <v>1233</v>
      </c>
      <c r="G1247" s="270">
        <v>0.1</v>
      </c>
      <c r="H1247" s="265">
        <f t="shared" si="582"/>
        <v>1356.3</v>
      </c>
      <c r="I1247" s="271" t="s">
        <v>438</v>
      </c>
      <c r="J1247" s="276" t="s">
        <v>90</v>
      </c>
      <c r="K1247" s="276" t="s">
        <v>90</v>
      </c>
      <c r="L1247" s="277">
        <v>0</v>
      </c>
      <c r="M1247" s="252">
        <v>0</v>
      </c>
      <c r="N1247" s="252">
        <v>0</v>
      </c>
      <c r="O1247" s="252">
        <f t="shared" si="583"/>
        <v>0</v>
      </c>
      <c r="P1247" s="252">
        <f t="shared" si="584"/>
        <v>0</v>
      </c>
      <c r="Q1247" s="253">
        <f t="shared" si="585"/>
        <v>0</v>
      </c>
      <c r="R1247" s="259"/>
    </row>
    <row r="1248" spans="1:18" s="219" customFormat="1" ht="31.2" x14ac:dyDescent="0.3">
      <c r="A1248" s="258">
        <f>IF(F1248="","", COUNTA($F$17:F1248))</f>
        <v>947</v>
      </c>
      <c r="B1248" s="226"/>
      <c r="C1248" s="226"/>
      <c r="D1248" s="227"/>
      <c r="E1248" s="279" t="s">
        <v>1161</v>
      </c>
      <c r="F1248" s="273">
        <v>1109</v>
      </c>
      <c r="G1248" s="270">
        <v>0.1</v>
      </c>
      <c r="H1248" s="265">
        <f t="shared" si="582"/>
        <v>1219.9000000000001</v>
      </c>
      <c r="I1248" s="271" t="s">
        <v>438</v>
      </c>
      <c r="J1248" s="276" t="s">
        <v>90</v>
      </c>
      <c r="K1248" s="276" t="s">
        <v>90</v>
      </c>
      <c r="L1248" s="277">
        <v>0</v>
      </c>
      <c r="M1248" s="252">
        <v>0</v>
      </c>
      <c r="N1248" s="252">
        <v>0</v>
      </c>
      <c r="O1248" s="252">
        <f t="shared" si="583"/>
        <v>0</v>
      </c>
      <c r="P1248" s="252">
        <f t="shared" si="584"/>
        <v>0</v>
      </c>
      <c r="Q1248" s="253">
        <f t="shared" si="585"/>
        <v>0</v>
      </c>
      <c r="R1248" s="259"/>
    </row>
    <row r="1249" spans="1:18" s="219" customFormat="1" ht="31.2" x14ac:dyDescent="0.3">
      <c r="A1249" s="258">
        <f>IF(F1249="","", COUNTA($F$17:F1249))</f>
        <v>948</v>
      </c>
      <c r="B1249" s="226"/>
      <c r="C1249" s="226"/>
      <c r="D1249" s="227"/>
      <c r="E1249" s="279" t="s">
        <v>1162</v>
      </c>
      <c r="F1249" s="273">
        <v>899</v>
      </c>
      <c r="G1249" s="270">
        <v>0.1</v>
      </c>
      <c r="H1249" s="265">
        <f t="shared" si="582"/>
        <v>988.9</v>
      </c>
      <c r="I1249" s="271" t="s">
        <v>438</v>
      </c>
      <c r="J1249" s="276" t="s">
        <v>90</v>
      </c>
      <c r="K1249" s="276" t="s">
        <v>90</v>
      </c>
      <c r="L1249" s="277">
        <v>0</v>
      </c>
      <c r="M1249" s="252">
        <v>0</v>
      </c>
      <c r="N1249" s="252">
        <v>0</v>
      </c>
      <c r="O1249" s="252">
        <f t="shared" si="583"/>
        <v>0</v>
      </c>
      <c r="P1249" s="252">
        <f t="shared" si="584"/>
        <v>0</v>
      </c>
      <c r="Q1249" s="253">
        <f t="shared" si="585"/>
        <v>0</v>
      </c>
      <c r="R1249" s="259"/>
    </row>
    <row r="1250" spans="1:18" s="219" customFormat="1" x14ac:dyDescent="0.3">
      <c r="A1250" s="228"/>
      <c r="B1250" s="226"/>
      <c r="C1250" s="226"/>
      <c r="D1250" s="227"/>
      <c r="E1250" s="268" t="s">
        <v>1021</v>
      </c>
      <c r="F1250" s="254"/>
      <c r="G1250" s="254"/>
      <c r="H1250" s="266"/>
      <c r="I1250" s="254"/>
      <c r="J1250" s="254"/>
      <c r="K1250" s="255"/>
      <c r="L1250" s="254"/>
      <c r="M1250" s="255"/>
      <c r="N1250" s="255"/>
      <c r="O1250" s="255"/>
      <c r="P1250" s="255"/>
      <c r="Q1250" s="256"/>
      <c r="R1250" s="260"/>
    </row>
    <row r="1251" spans="1:18" s="219" customFormat="1" x14ac:dyDescent="0.3">
      <c r="A1251" s="258">
        <f>IF(F1251="","", COUNTA($F$17:F1251))</f>
        <v>949</v>
      </c>
      <c r="B1251" s="226"/>
      <c r="C1251" s="226"/>
      <c r="D1251" s="227"/>
      <c r="E1251" s="279" t="s">
        <v>1163</v>
      </c>
      <c r="F1251" s="273">
        <v>23</v>
      </c>
      <c r="G1251" s="270">
        <v>0.1</v>
      </c>
      <c r="H1251" s="265">
        <f t="shared" ref="H1251" si="586">G1251*F1251+F1251</f>
        <v>25.3</v>
      </c>
      <c r="I1251" s="271" t="s">
        <v>155</v>
      </c>
      <c r="J1251" s="276" t="s">
        <v>90</v>
      </c>
      <c r="K1251" s="276" t="s">
        <v>90</v>
      </c>
      <c r="L1251" s="277">
        <v>0</v>
      </c>
      <c r="M1251" s="252">
        <v>0</v>
      </c>
      <c r="N1251" s="252">
        <v>0</v>
      </c>
      <c r="O1251" s="252">
        <f t="shared" ref="O1251" si="587">H1251*M1251</f>
        <v>0</v>
      </c>
      <c r="P1251" s="252">
        <f t="shared" ref="P1251" si="588">H1251*N1251</f>
        <v>0</v>
      </c>
      <c r="Q1251" s="253">
        <f t="shared" ref="Q1251:Q1252" si="589">O1251+P1251</f>
        <v>0</v>
      </c>
      <c r="R1251" s="259"/>
    </row>
    <row r="1252" spans="1:18" s="219" customFormat="1" x14ac:dyDescent="0.3">
      <c r="A1252" s="258">
        <f>IF(F1252="","", COUNTA($F$17:F1252))</f>
        <v>950</v>
      </c>
      <c r="B1252" s="226"/>
      <c r="C1252" s="226"/>
      <c r="D1252" s="227"/>
      <c r="E1252" s="279" t="s">
        <v>1164</v>
      </c>
      <c r="F1252" s="273">
        <v>66</v>
      </c>
      <c r="G1252" s="270">
        <v>0</v>
      </c>
      <c r="H1252" s="265">
        <v>1</v>
      </c>
      <c r="I1252" s="271" t="s">
        <v>1022</v>
      </c>
      <c r="J1252" s="276" t="s">
        <v>90</v>
      </c>
      <c r="K1252" s="276" t="s">
        <v>90</v>
      </c>
      <c r="L1252" s="277">
        <v>0</v>
      </c>
      <c r="M1252" s="252">
        <v>0</v>
      </c>
      <c r="N1252" s="252">
        <v>0</v>
      </c>
      <c r="O1252" s="252">
        <f>H1252*M1252</f>
        <v>0</v>
      </c>
      <c r="P1252" s="252">
        <f>H1252*N1252</f>
        <v>0</v>
      </c>
      <c r="Q1252" s="253">
        <f t="shared" si="589"/>
        <v>0</v>
      </c>
      <c r="R1252" s="259"/>
    </row>
    <row r="1253" spans="1:18" s="219" customFormat="1" x14ac:dyDescent="0.3">
      <c r="A1253" s="228"/>
      <c r="B1253" s="226"/>
      <c r="C1253" s="226"/>
      <c r="D1253" s="227"/>
      <c r="E1253" s="268" t="s">
        <v>1023</v>
      </c>
      <c r="F1253" s="254"/>
      <c r="G1253" s="254"/>
      <c r="H1253" s="266"/>
      <c r="I1253" s="254"/>
      <c r="J1253" s="254"/>
      <c r="K1253" s="255"/>
      <c r="L1253" s="254"/>
      <c r="M1253" s="255"/>
      <c r="N1253" s="255"/>
      <c r="O1253" s="255"/>
      <c r="P1253" s="255"/>
      <c r="Q1253" s="256"/>
      <c r="R1253" s="260"/>
    </row>
    <row r="1254" spans="1:18" s="219" customFormat="1" ht="46.8" x14ac:dyDescent="0.3">
      <c r="A1254" s="258">
        <f>IF(F1254="","", COUNTA($F$17:F1254))</f>
        <v>951</v>
      </c>
      <c r="B1254" s="226"/>
      <c r="C1254" s="226"/>
      <c r="D1254" s="227"/>
      <c r="E1254" s="279" t="s">
        <v>1166</v>
      </c>
      <c r="F1254" s="273">
        <v>44</v>
      </c>
      <c r="G1254" s="270">
        <v>0.1</v>
      </c>
      <c r="H1254" s="265">
        <f t="shared" ref="H1254" si="590">G1254*F1254+F1254</f>
        <v>48.4</v>
      </c>
      <c r="I1254" s="271" t="s">
        <v>155</v>
      </c>
      <c r="J1254" s="276" t="s">
        <v>90</v>
      </c>
      <c r="K1254" s="276" t="s">
        <v>90</v>
      </c>
      <c r="L1254" s="277">
        <v>0</v>
      </c>
      <c r="M1254" s="252">
        <v>0</v>
      </c>
      <c r="N1254" s="252">
        <v>0</v>
      </c>
      <c r="O1254" s="252">
        <f t="shared" ref="O1254" si="591">H1254*M1254</f>
        <v>0</v>
      </c>
      <c r="P1254" s="252">
        <f t="shared" ref="P1254" si="592">H1254*N1254</f>
        <v>0</v>
      </c>
      <c r="Q1254" s="253">
        <f t="shared" ref="Q1254" si="593">O1254+P1254</f>
        <v>0</v>
      </c>
      <c r="R1254" s="259"/>
    </row>
    <row r="1255" spans="1:18" s="219" customFormat="1" x14ac:dyDescent="0.3">
      <c r="A1255" s="228"/>
      <c r="B1255" s="226"/>
      <c r="C1255" s="226"/>
      <c r="D1255" s="227"/>
      <c r="E1255" s="268" t="s">
        <v>1032</v>
      </c>
      <c r="F1255" s="254"/>
      <c r="G1255" s="254"/>
      <c r="H1255" s="266"/>
      <c r="I1255" s="254"/>
      <c r="J1255" s="254"/>
      <c r="K1255" s="255"/>
      <c r="L1255" s="254"/>
      <c r="M1255" s="255"/>
      <c r="N1255" s="255"/>
      <c r="O1255" s="255"/>
      <c r="P1255" s="255"/>
      <c r="Q1255" s="256"/>
      <c r="R1255" s="260"/>
    </row>
    <row r="1256" spans="1:18" s="219" customFormat="1" x14ac:dyDescent="0.3">
      <c r="A1256" s="258">
        <f>IF(F1256="","", COUNTA($F$17:F1256))</f>
        <v>952</v>
      </c>
      <c r="B1256" s="226"/>
      <c r="C1256" s="226"/>
      <c r="D1256" s="227"/>
      <c r="E1256" s="261" t="s">
        <v>1033</v>
      </c>
      <c r="F1256" s="262">
        <v>968.62</v>
      </c>
      <c r="G1256" s="270">
        <v>0.1</v>
      </c>
      <c r="H1256" s="265">
        <f>G1256*F1256+F1256</f>
        <v>1065.482</v>
      </c>
      <c r="I1256" s="271" t="s">
        <v>438</v>
      </c>
      <c r="J1256" s="276" t="s">
        <v>90</v>
      </c>
      <c r="K1256" s="276" t="s">
        <v>90</v>
      </c>
      <c r="L1256" s="277">
        <v>0</v>
      </c>
      <c r="M1256" s="252">
        <v>0</v>
      </c>
      <c r="N1256" s="252">
        <v>0</v>
      </c>
      <c r="O1256" s="252">
        <f>H1256*M1256</f>
        <v>0</v>
      </c>
      <c r="P1256" s="252">
        <f>H1256*N1256</f>
        <v>0</v>
      </c>
      <c r="Q1256" s="253">
        <f t="shared" ref="Q1256" si="594">O1256+P1256</f>
        <v>0</v>
      </c>
      <c r="R1256" s="259"/>
    </row>
    <row r="1257" spans="1:18" s="219" customFormat="1" x14ac:dyDescent="0.3">
      <c r="A1257" s="228"/>
      <c r="B1257" s="226"/>
      <c r="C1257" s="226"/>
      <c r="D1257" s="227"/>
      <c r="E1257" s="268" t="s">
        <v>1034</v>
      </c>
      <c r="F1257" s="254"/>
      <c r="G1257" s="254"/>
      <c r="H1257" s="266"/>
      <c r="I1257" s="254"/>
      <c r="J1257" s="254"/>
      <c r="K1257" s="255"/>
      <c r="L1257" s="254"/>
      <c r="M1257" s="255"/>
      <c r="N1257" s="255"/>
      <c r="O1257" s="255"/>
      <c r="P1257" s="255"/>
      <c r="Q1257" s="256"/>
      <c r="R1257" s="260"/>
    </row>
    <row r="1258" spans="1:18" s="229" customFormat="1" x14ac:dyDescent="0.3">
      <c r="A1258" s="258">
        <f>IF(F1258="","", COUNTA($F$17:F1258))</f>
        <v>953</v>
      </c>
      <c r="B1258" s="231"/>
      <c r="C1258" s="231"/>
      <c r="D1258" s="232"/>
      <c r="E1258" s="261" t="s">
        <v>1035</v>
      </c>
      <c r="F1258" s="262">
        <v>179.6</v>
      </c>
      <c r="G1258" s="270">
        <v>0.1</v>
      </c>
      <c r="H1258" s="265">
        <f t="shared" ref="H1258:H1259" si="595">G1258*F1258+F1258</f>
        <v>197.56</v>
      </c>
      <c r="I1258" s="271" t="s">
        <v>438</v>
      </c>
      <c r="J1258" s="276" t="s">
        <v>90</v>
      </c>
      <c r="K1258" s="276" t="s">
        <v>90</v>
      </c>
      <c r="L1258" s="277">
        <v>0</v>
      </c>
      <c r="M1258" s="252">
        <v>0</v>
      </c>
      <c r="N1258" s="252">
        <v>0</v>
      </c>
      <c r="O1258" s="252">
        <f t="shared" ref="O1258:O1259" si="596">H1258*M1258</f>
        <v>0</v>
      </c>
      <c r="P1258" s="252">
        <f t="shared" ref="P1258:P1259" si="597">H1258*N1258</f>
        <v>0</v>
      </c>
      <c r="Q1258" s="253">
        <f t="shared" ref="Q1258:Q1259" si="598">O1258+P1258</f>
        <v>0</v>
      </c>
      <c r="R1258" s="259"/>
    </row>
    <row r="1259" spans="1:18" s="229" customFormat="1" x14ac:dyDescent="0.3">
      <c r="A1259" s="258">
        <f>IF(F1259="","", COUNTA($F$17:F1259))</f>
        <v>954</v>
      </c>
      <c r="B1259" s="231"/>
      <c r="C1259" s="231"/>
      <c r="D1259" s="232"/>
      <c r="E1259" s="261" t="s">
        <v>1036</v>
      </c>
      <c r="F1259" s="262">
        <v>125.23</v>
      </c>
      <c r="G1259" s="270">
        <v>0.1</v>
      </c>
      <c r="H1259" s="265">
        <f t="shared" si="595"/>
        <v>137.75300000000001</v>
      </c>
      <c r="I1259" s="271" t="s">
        <v>438</v>
      </c>
      <c r="J1259" s="276" t="s">
        <v>90</v>
      </c>
      <c r="K1259" s="276" t="s">
        <v>90</v>
      </c>
      <c r="L1259" s="277">
        <v>0</v>
      </c>
      <c r="M1259" s="252">
        <v>0</v>
      </c>
      <c r="N1259" s="252">
        <v>0</v>
      </c>
      <c r="O1259" s="252">
        <f t="shared" si="596"/>
        <v>0</v>
      </c>
      <c r="P1259" s="252">
        <f t="shared" si="597"/>
        <v>0</v>
      </c>
      <c r="Q1259" s="253">
        <f t="shared" si="598"/>
        <v>0</v>
      </c>
      <c r="R1259" s="259"/>
    </row>
    <row r="1260" spans="1:18" s="229" customFormat="1" x14ac:dyDescent="0.3">
      <c r="A1260" s="241"/>
      <c r="B1260" s="231"/>
      <c r="C1260" s="231"/>
      <c r="D1260" s="232"/>
      <c r="E1260" s="268" t="s">
        <v>1037</v>
      </c>
      <c r="F1260" s="254"/>
      <c r="G1260" s="254"/>
      <c r="H1260" s="266"/>
      <c r="I1260" s="254"/>
      <c r="J1260" s="254"/>
      <c r="K1260" s="255"/>
      <c r="L1260" s="254"/>
      <c r="M1260" s="255"/>
      <c r="N1260" s="255"/>
      <c r="O1260" s="255"/>
      <c r="P1260" s="255"/>
      <c r="Q1260" s="256"/>
      <c r="R1260" s="260"/>
    </row>
    <row r="1261" spans="1:18" s="229" customFormat="1" x14ac:dyDescent="0.3">
      <c r="A1261" s="258">
        <f>IF(F1261="","", COUNTA($F$17:F1261))</f>
        <v>955</v>
      </c>
      <c r="B1261" s="231"/>
      <c r="C1261" s="231"/>
      <c r="D1261" s="232"/>
      <c r="E1261" s="267" t="s">
        <v>1038</v>
      </c>
      <c r="F1261" s="262">
        <v>1838</v>
      </c>
      <c r="G1261" s="270">
        <v>0.1</v>
      </c>
      <c r="H1261" s="265">
        <f>G1261*F1261+F1261</f>
        <v>2021.8</v>
      </c>
      <c r="I1261" s="271" t="s">
        <v>438</v>
      </c>
      <c r="J1261" s="276" t="s">
        <v>90</v>
      </c>
      <c r="K1261" s="276" t="s">
        <v>90</v>
      </c>
      <c r="L1261" s="277">
        <v>0</v>
      </c>
      <c r="M1261" s="252">
        <v>0</v>
      </c>
      <c r="N1261" s="252">
        <v>0</v>
      </c>
      <c r="O1261" s="252">
        <f>H1261*M1261</f>
        <v>0</v>
      </c>
      <c r="P1261" s="252">
        <f>H1261*N1261</f>
        <v>0</v>
      </c>
      <c r="Q1261" s="253">
        <f t="shared" ref="Q1261" si="599">O1261+P1261</f>
        <v>0</v>
      </c>
      <c r="R1261" s="259"/>
    </row>
    <row r="1262" spans="1:18" s="229" customFormat="1" x14ac:dyDescent="0.3">
      <c r="A1262" s="258">
        <f>IF(F1262="","", COUNTA($F$17:F1262))</f>
        <v>956</v>
      </c>
      <c r="B1262" s="231"/>
      <c r="C1262" s="231"/>
      <c r="D1262" s="232"/>
      <c r="E1262" s="267" t="s">
        <v>1039</v>
      </c>
      <c r="F1262" s="262">
        <v>58</v>
      </c>
      <c r="G1262" s="257">
        <v>0</v>
      </c>
      <c r="H1262" s="265">
        <f>F1262+G1262*F1262</f>
        <v>58</v>
      </c>
      <c r="I1262" s="264" t="s">
        <v>105</v>
      </c>
      <c r="J1262" s="276" t="s">
        <v>90</v>
      </c>
      <c r="K1262" s="276" t="s">
        <v>90</v>
      </c>
      <c r="L1262" s="277">
        <v>0</v>
      </c>
      <c r="M1262" s="252">
        <v>0</v>
      </c>
      <c r="N1262" s="252">
        <v>0</v>
      </c>
      <c r="O1262" s="252">
        <f>H1262*M1262</f>
        <v>0</v>
      </c>
      <c r="P1262" s="252">
        <f>H1262*N1262</f>
        <v>0</v>
      </c>
      <c r="Q1262" s="253">
        <f>O1262+P1262</f>
        <v>0</v>
      </c>
      <c r="R1262" s="259"/>
    </row>
    <row r="1263" spans="1:18" s="229" customFormat="1" x14ac:dyDescent="0.3">
      <c r="A1263" s="258">
        <f>IF(F1263="","", COUNTA($F$17:F1263))</f>
        <v>957</v>
      </c>
      <c r="B1263" s="231"/>
      <c r="C1263" s="231"/>
      <c r="D1263" s="232"/>
      <c r="E1263" s="267" t="s">
        <v>1040</v>
      </c>
      <c r="F1263" s="262">
        <v>327.01</v>
      </c>
      <c r="G1263" s="270">
        <v>0.1</v>
      </c>
      <c r="H1263" s="265">
        <f>F1263+F1263*G1263</f>
        <v>359.71100000000001</v>
      </c>
      <c r="I1263" s="271" t="s">
        <v>113</v>
      </c>
      <c r="J1263" s="276" t="s">
        <v>90</v>
      </c>
      <c r="K1263" s="276" t="s">
        <v>90</v>
      </c>
      <c r="L1263" s="277">
        <v>0</v>
      </c>
      <c r="M1263" s="252">
        <v>0</v>
      </c>
      <c r="N1263" s="252">
        <v>0</v>
      </c>
      <c r="O1263" s="252">
        <f>H1263*M1263</f>
        <v>0</v>
      </c>
      <c r="P1263" s="252">
        <f>H1263*N1263</f>
        <v>0</v>
      </c>
      <c r="Q1263" s="253">
        <f>O1263+P1263</f>
        <v>0</v>
      </c>
      <c r="R1263" s="259"/>
    </row>
    <row r="1264" spans="1:18" s="229" customFormat="1" x14ac:dyDescent="0.3">
      <c r="A1264" s="258">
        <f>IF(F1264="","", COUNTA($F$17:F1264))</f>
        <v>958</v>
      </c>
      <c r="B1264" s="231"/>
      <c r="C1264" s="231"/>
      <c r="D1264" s="232"/>
      <c r="E1264" s="267" t="s">
        <v>1041</v>
      </c>
      <c r="F1264" s="262">
        <v>358.03</v>
      </c>
      <c r="G1264" s="270">
        <v>0.1</v>
      </c>
      <c r="H1264" s="265">
        <f>G1264*F1264+F1264</f>
        <v>393.83299999999997</v>
      </c>
      <c r="I1264" s="271" t="s">
        <v>438</v>
      </c>
      <c r="J1264" s="276" t="s">
        <v>90</v>
      </c>
      <c r="K1264" s="276" t="s">
        <v>90</v>
      </c>
      <c r="L1264" s="277">
        <v>0</v>
      </c>
      <c r="M1264" s="252">
        <v>0</v>
      </c>
      <c r="N1264" s="252">
        <v>0</v>
      </c>
      <c r="O1264" s="252">
        <f>H1264*M1264</f>
        <v>0</v>
      </c>
      <c r="P1264" s="252">
        <f>H1264*N1264</f>
        <v>0</v>
      </c>
      <c r="Q1264" s="253">
        <f t="shared" ref="Q1264" si="600">O1264+P1264</f>
        <v>0</v>
      </c>
      <c r="R1264" s="259"/>
    </row>
    <row r="1265" spans="1:18" s="219" customFormat="1" x14ac:dyDescent="0.3">
      <c r="A1265" s="228"/>
      <c r="B1265" s="226"/>
      <c r="C1265" s="226"/>
      <c r="D1265" s="227"/>
      <c r="E1265" s="268" t="s">
        <v>1165</v>
      </c>
      <c r="F1265" s="254"/>
      <c r="G1265" s="254"/>
      <c r="H1265" s="266"/>
      <c r="I1265" s="254"/>
      <c r="J1265" s="254"/>
      <c r="K1265" s="255"/>
      <c r="L1265" s="254"/>
      <c r="M1265" s="255"/>
      <c r="N1265" s="255"/>
      <c r="O1265" s="255"/>
      <c r="P1265" s="255"/>
      <c r="Q1265" s="256"/>
      <c r="R1265" s="260"/>
    </row>
    <row r="1266" spans="1:18" s="219" customFormat="1" x14ac:dyDescent="0.3">
      <c r="A1266" s="258">
        <f>IF(F1266="","", COUNTA($F$17:F1266))</f>
        <v>959</v>
      </c>
      <c r="B1266" s="226"/>
      <c r="C1266" s="226"/>
      <c r="D1266" s="227"/>
      <c r="E1266" s="279" t="s">
        <v>1024</v>
      </c>
      <c r="F1266" s="273">
        <v>8</v>
      </c>
      <c r="G1266" s="270">
        <v>0</v>
      </c>
      <c r="H1266" s="265">
        <f>F1266+G1266*F1266</f>
        <v>8</v>
      </c>
      <c r="I1266" s="264" t="s">
        <v>105</v>
      </c>
      <c r="J1266" s="276" t="s">
        <v>90</v>
      </c>
      <c r="K1266" s="276" t="s">
        <v>90</v>
      </c>
      <c r="L1266" s="277">
        <v>0</v>
      </c>
      <c r="M1266" s="252">
        <v>0</v>
      </c>
      <c r="N1266" s="252">
        <v>0</v>
      </c>
      <c r="O1266" s="252">
        <f>H1266*M1266</f>
        <v>0</v>
      </c>
      <c r="P1266" s="252">
        <f>H1266*N1266</f>
        <v>0</v>
      </c>
      <c r="Q1266" s="253">
        <f>O1266+P1266</f>
        <v>0</v>
      </c>
      <c r="R1266" s="259"/>
    </row>
    <row r="1267" spans="1:18" s="219" customFormat="1" x14ac:dyDescent="0.3">
      <c r="A1267" s="258">
        <f>IF(F1267="","", COUNTA($F$17:F1267))</f>
        <v>960</v>
      </c>
      <c r="B1267" s="226"/>
      <c r="C1267" s="226"/>
      <c r="D1267" s="227"/>
      <c r="E1267" s="279" t="s">
        <v>1025</v>
      </c>
      <c r="F1267" s="273">
        <v>102</v>
      </c>
      <c r="G1267" s="270">
        <v>0.1</v>
      </c>
      <c r="H1267" s="265">
        <f t="shared" ref="H1267:H1269" si="601">G1267*F1267+F1267</f>
        <v>112.2</v>
      </c>
      <c r="I1267" s="271" t="s">
        <v>155</v>
      </c>
      <c r="J1267" s="276" t="s">
        <v>90</v>
      </c>
      <c r="K1267" s="276" t="s">
        <v>90</v>
      </c>
      <c r="L1267" s="277">
        <v>0</v>
      </c>
      <c r="M1267" s="252">
        <v>0</v>
      </c>
      <c r="N1267" s="252">
        <v>0</v>
      </c>
      <c r="O1267" s="252">
        <f t="shared" ref="O1267:O1269" si="602">H1267*M1267</f>
        <v>0</v>
      </c>
      <c r="P1267" s="252">
        <f t="shared" ref="P1267:P1269" si="603">H1267*N1267</f>
        <v>0</v>
      </c>
      <c r="Q1267" s="253">
        <f t="shared" ref="Q1267:Q1269" si="604">O1267+P1267</f>
        <v>0</v>
      </c>
      <c r="R1267" s="259"/>
    </row>
    <row r="1268" spans="1:18" s="219" customFormat="1" x14ac:dyDescent="0.3">
      <c r="A1268" s="258">
        <f>IF(F1268="","", COUNTA($F$17:F1268))</f>
        <v>961</v>
      </c>
      <c r="B1268" s="226"/>
      <c r="C1268" s="226"/>
      <c r="D1268" s="227"/>
      <c r="E1268" s="279" t="s">
        <v>1026</v>
      </c>
      <c r="F1268" s="273">
        <v>466</v>
      </c>
      <c r="G1268" s="270">
        <v>0.1</v>
      </c>
      <c r="H1268" s="265">
        <f t="shared" si="601"/>
        <v>512.6</v>
      </c>
      <c r="I1268" s="271" t="s">
        <v>438</v>
      </c>
      <c r="J1268" s="276" t="s">
        <v>90</v>
      </c>
      <c r="K1268" s="276" t="s">
        <v>90</v>
      </c>
      <c r="L1268" s="277">
        <v>0</v>
      </c>
      <c r="M1268" s="252">
        <v>0</v>
      </c>
      <c r="N1268" s="252">
        <v>0</v>
      </c>
      <c r="O1268" s="252">
        <f t="shared" si="602"/>
        <v>0</v>
      </c>
      <c r="P1268" s="252">
        <f t="shared" si="603"/>
        <v>0</v>
      </c>
      <c r="Q1268" s="253">
        <f t="shared" si="604"/>
        <v>0</v>
      </c>
      <c r="R1268" s="259"/>
    </row>
    <row r="1269" spans="1:18" s="219" customFormat="1" x14ac:dyDescent="0.3">
      <c r="A1269" s="258">
        <f>IF(F1269="","", COUNTA($F$17:F1269))</f>
        <v>962</v>
      </c>
      <c r="B1269" s="226"/>
      <c r="C1269" s="226"/>
      <c r="D1269" s="227"/>
      <c r="E1269" s="279" t="s">
        <v>1027</v>
      </c>
      <c r="F1269" s="273">
        <v>324</v>
      </c>
      <c r="G1269" s="270">
        <v>0.1</v>
      </c>
      <c r="H1269" s="265">
        <f t="shared" si="601"/>
        <v>356.4</v>
      </c>
      <c r="I1269" s="271" t="s">
        <v>438</v>
      </c>
      <c r="J1269" s="276" t="s">
        <v>90</v>
      </c>
      <c r="K1269" s="276" t="s">
        <v>90</v>
      </c>
      <c r="L1269" s="277">
        <v>0</v>
      </c>
      <c r="M1269" s="252">
        <v>0</v>
      </c>
      <c r="N1269" s="252">
        <v>0</v>
      </c>
      <c r="O1269" s="252">
        <f t="shared" si="602"/>
        <v>0</v>
      </c>
      <c r="P1269" s="252">
        <f t="shared" si="603"/>
        <v>0</v>
      </c>
      <c r="Q1269" s="253">
        <f t="shared" si="604"/>
        <v>0</v>
      </c>
      <c r="R1269" s="259"/>
    </row>
    <row r="1270" spans="1:18" s="219" customFormat="1" x14ac:dyDescent="0.3">
      <c r="A1270" s="258">
        <f>IF(F1270="","", COUNTA($F$17:F1270))</f>
        <v>963</v>
      </c>
      <c r="B1270" s="226"/>
      <c r="C1270" s="226"/>
      <c r="D1270" s="227"/>
      <c r="E1270" s="279" t="s">
        <v>1028</v>
      </c>
      <c r="F1270" s="273">
        <v>12</v>
      </c>
      <c r="G1270" s="270">
        <v>0</v>
      </c>
      <c r="H1270" s="265">
        <f>F1270+G1270*F1270</f>
        <v>12</v>
      </c>
      <c r="I1270" s="264" t="s">
        <v>105</v>
      </c>
      <c r="J1270" s="276" t="s">
        <v>90</v>
      </c>
      <c r="K1270" s="276" t="s">
        <v>90</v>
      </c>
      <c r="L1270" s="277">
        <v>0</v>
      </c>
      <c r="M1270" s="252">
        <v>0</v>
      </c>
      <c r="N1270" s="252">
        <v>0</v>
      </c>
      <c r="O1270" s="252">
        <f>H1270*M1270</f>
        <v>0</v>
      </c>
      <c r="P1270" s="252">
        <f>H1270*N1270</f>
        <v>0</v>
      </c>
      <c r="Q1270" s="253">
        <f>O1270+P1270</f>
        <v>0</v>
      </c>
      <c r="R1270" s="259"/>
    </row>
    <row r="1271" spans="1:18" s="219" customFormat="1" x14ac:dyDescent="0.3">
      <c r="A1271" s="258">
        <f>IF(F1271="","", COUNTA($F$17:F1271))</f>
        <v>964</v>
      </c>
      <c r="B1271" s="226"/>
      <c r="C1271" s="226"/>
      <c r="D1271" s="227"/>
      <c r="E1271" s="279" t="s">
        <v>1029</v>
      </c>
      <c r="F1271" s="273">
        <v>766</v>
      </c>
      <c r="G1271" s="270">
        <v>0.1</v>
      </c>
      <c r="H1271" s="265">
        <f>G1271*F1271+F1271</f>
        <v>842.6</v>
      </c>
      <c r="I1271" s="271" t="s">
        <v>438</v>
      </c>
      <c r="J1271" s="276" t="s">
        <v>90</v>
      </c>
      <c r="K1271" s="276" t="s">
        <v>90</v>
      </c>
      <c r="L1271" s="277">
        <v>0</v>
      </c>
      <c r="M1271" s="252">
        <v>0</v>
      </c>
      <c r="N1271" s="252">
        <v>0</v>
      </c>
      <c r="O1271" s="252">
        <f>H1271*M1271</f>
        <v>0</v>
      </c>
      <c r="P1271" s="252">
        <f>H1271*N1271</f>
        <v>0</v>
      </c>
      <c r="Q1271" s="253">
        <f t="shared" ref="Q1271" si="605">O1271+P1271</f>
        <v>0</v>
      </c>
      <c r="R1271" s="259"/>
    </row>
    <row r="1272" spans="1:18" s="219" customFormat="1" x14ac:dyDescent="0.3">
      <c r="A1272" s="258">
        <f>IF(F1272="","", COUNTA($F$17:F1272))</f>
        <v>965</v>
      </c>
      <c r="B1272" s="226"/>
      <c r="C1272" s="226"/>
      <c r="D1272" s="227"/>
      <c r="E1272" s="279" t="s">
        <v>1030</v>
      </c>
      <c r="F1272" s="273">
        <v>45</v>
      </c>
      <c r="G1272" s="270">
        <v>0.1</v>
      </c>
      <c r="H1272" s="265">
        <f t="shared" ref="H1272" si="606">G1272*F1272+F1272</f>
        <v>49.5</v>
      </c>
      <c r="I1272" s="271" t="s">
        <v>155</v>
      </c>
      <c r="J1272" s="276" t="s">
        <v>90</v>
      </c>
      <c r="K1272" s="276" t="s">
        <v>90</v>
      </c>
      <c r="L1272" s="277">
        <v>0</v>
      </c>
      <c r="M1272" s="252">
        <v>0</v>
      </c>
      <c r="N1272" s="252">
        <v>0</v>
      </c>
      <c r="O1272" s="252">
        <f t="shared" ref="O1272" si="607">H1272*M1272</f>
        <v>0</v>
      </c>
      <c r="P1272" s="252">
        <f t="shared" ref="P1272" si="608">H1272*N1272</f>
        <v>0</v>
      </c>
      <c r="Q1272" s="253">
        <f t="shared" ref="Q1272:Q1273" si="609">O1272+P1272</f>
        <v>0</v>
      </c>
      <c r="R1272" s="259"/>
    </row>
    <row r="1273" spans="1:18" s="219" customFormat="1" x14ac:dyDescent="0.3">
      <c r="A1273" s="258">
        <f>IF(F1273="","", COUNTA($F$17:F1273))</f>
        <v>966</v>
      </c>
      <c r="B1273" s="226"/>
      <c r="C1273" s="226"/>
      <c r="D1273" s="227"/>
      <c r="E1273" s="279" t="s">
        <v>1031</v>
      </c>
      <c r="F1273" s="273">
        <v>434</v>
      </c>
      <c r="G1273" s="270">
        <v>0.1</v>
      </c>
      <c r="H1273" s="265">
        <f>G1273*F1273+F1273</f>
        <v>477.4</v>
      </c>
      <c r="I1273" s="271" t="s">
        <v>438</v>
      </c>
      <c r="J1273" s="276" t="s">
        <v>90</v>
      </c>
      <c r="K1273" s="276" t="s">
        <v>90</v>
      </c>
      <c r="L1273" s="277">
        <v>0</v>
      </c>
      <c r="M1273" s="252">
        <v>0</v>
      </c>
      <c r="N1273" s="252">
        <v>0</v>
      </c>
      <c r="O1273" s="252">
        <f>H1273*M1273</f>
        <v>0</v>
      </c>
      <c r="P1273" s="252">
        <f>H1273*N1273</f>
        <v>0</v>
      </c>
      <c r="Q1273" s="253">
        <f t="shared" si="609"/>
        <v>0</v>
      </c>
      <c r="R1273" s="259"/>
    </row>
    <row r="1274" spans="1:18" s="219" customFormat="1" x14ac:dyDescent="0.3">
      <c r="A1274" s="228"/>
      <c r="B1274" s="226"/>
      <c r="C1274" s="226"/>
      <c r="D1274" s="227"/>
      <c r="E1274" s="268" t="s">
        <v>1042</v>
      </c>
      <c r="F1274" s="254"/>
      <c r="G1274" s="254"/>
      <c r="H1274" s="266"/>
      <c r="I1274" s="254"/>
      <c r="J1274" s="254"/>
      <c r="K1274" s="255"/>
      <c r="L1274" s="254"/>
      <c r="M1274" s="255"/>
      <c r="N1274" s="255"/>
      <c r="O1274" s="255"/>
      <c r="P1274" s="255"/>
      <c r="Q1274" s="256"/>
      <c r="R1274" s="260"/>
    </row>
    <row r="1275" spans="1:18" s="219" customFormat="1" x14ac:dyDescent="0.3">
      <c r="A1275" s="258">
        <f>IF(F1275="","", COUNTA($F$17:F1275))</f>
        <v>967</v>
      </c>
      <c r="B1275" s="226"/>
      <c r="C1275" s="226"/>
      <c r="D1275" s="227"/>
      <c r="E1275" s="261" t="s">
        <v>1043</v>
      </c>
      <c r="F1275" s="262">
        <v>1</v>
      </c>
      <c r="G1275" s="257">
        <v>0</v>
      </c>
      <c r="H1275" s="265">
        <f t="shared" ref="H1275:H1282" si="610">F1275+G1275*F1275</f>
        <v>1</v>
      </c>
      <c r="I1275" s="264" t="s">
        <v>105</v>
      </c>
      <c r="J1275" s="276" t="s">
        <v>90</v>
      </c>
      <c r="K1275" s="276" t="s">
        <v>90</v>
      </c>
      <c r="L1275" s="277">
        <v>0</v>
      </c>
      <c r="M1275" s="252">
        <v>0</v>
      </c>
      <c r="N1275" s="252">
        <v>0</v>
      </c>
      <c r="O1275" s="252">
        <f t="shared" ref="O1275:O1282" si="611">H1275*M1275</f>
        <v>0</v>
      </c>
      <c r="P1275" s="252">
        <f t="shared" ref="P1275:P1282" si="612">H1275*N1275</f>
        <v>0</v>
      </c>
      <c r="Q1275" s="253">
        <f t="shared" ref="Q1275:Q1283" si="613">O1275+P1275</f>
        <v>0</v>
      </c>
      <c r="R1275" s="259"/>
    </row>
    <row r="1276" spans="1:18" s="219" customFormat="1" x14ac:dyDescent="0.3">
      <c r="A1276" s="258">
        <f>IF(F1276="","", COUNTA($F$17:F1276))</f>
        <v>968</v>
      </c>
      <c r="B1276" s="226"/>
      <c r="C1276" s="226"/>
      <c r="D1276" s="227"/>
      <c r="E1276" s="261" t="s">
        <v>1044</v>
      </c>
      <c r="F1276" s="262">
        <v>5</v>
      </c>
      <c r="G1276" s="257">
        <v>0</v>
      </c>
      <c r="H1276" s="265">
        <f t="shared" si="610"/>
        <v>5</v>
      </c>
      <c r="I1276" s="264" t="s">
        <v>105</v>
      </c>
      <c r="J1276" s="276" t="s">
        <v>90</v>
      </c>
      <c r="K1276" s="276" t="s">
        <v>90</v>
      </c>
      <c r="L1276" s="277">
        <v>0</v>
      </c>
      <c r="M1276" s="252">
        <v>0</v>
      </c>
      <c r="N1276" s="252">
        <v>0</v>
      </c>
      <c r="O1276" s="252">
        <f t="shared" si="611"/>
        <v>0</v>
      </c>
      <c r="P1276" s="252">
        <f t="shared" si="612"/>
        <v>0</v>
      </c>
      <c r="Q1276" s="253">
        <f t="shared" si="613"/>
        <v>0</v>
      </c>
      <c r="R1276" s="259"/>
    </row>
    <row r="1277" spans="1:18" s="219" customFormat="1" x14ac:dyDescent="0.3">
      <c r="A1277" s="258">
        <f>IF(F1277="","", COUNTA($F$17:F1277))</f>
        <v>969</v>
      </c>
      <c r="B1277" s="226"/>
      <c r="C1277" s="226"/>
      <c r="D1277" s="227"/>
      <c r="E1277" s="261" t="s">
        <v>1045</v>
      </c>
      <c r="F1277" s="262">
        <v>2</v>
      </c>
      <c r="G1277" s="257">
        <v>0</v>
      </c>
      <c r="H1277" s="265">
        <f t="shared" si="610"/>
        <v>2</v>
      </c>
      <c r="I1277" s="264" t="s">
        <v>105</v>
      </c>
      <c r="J1277" s="276" t="s">
        <v>90</v>
      </c>
      <c r="K1277" s="276" t="s">
        <v>90</v>
      </c>
      <c r="L1277" s="277">
        <v>0</v>
      </c>
      <c r="M1277" s="252">
        <v>0</v>
      </c>
      <c r="N1277" s="252">
        <v>0</v>
      </c>
      <c r="O1277" s="252">
        <f t="shared" si="611"/>
        <v>0</v>
      </c>
      <c r="P1277" s="252">
        <f t="shared" si="612"/>
        <v>0</v>
      </c>
      <c r="Q1277" s="253">
        <f t="shared" si="613"/>
        <v>0</v>
      </c>
      <c r="R1277" s="259"/>
    </row>
    <row r="1278" spans="1:18" s="219" customFormat="1" x14ac:dyDescent="0.3">
      <c r="A1278" s="258">
        <f>IF(F1278="","", COUNTA($F$17:F1278))</f>
        <v>970</v>
      </c>
      <c r="B1278" s="226"/>
      <c r="C1278" s="226"/>
      <c r="D1278" s="227"/>
      <c r="E1278" s="261" t="s">
        <v>1046</v>
      </c>
      <c r="F1278" s="262">
        <v>1</v>
      </c>
      <c r="G1278" s="257">
        <v>0</v>
      </c>
      <c r="H1278" s="265">
        <f t="shared" si="610"/>
        <v>1</v>
      </c>
      <c r="I1278" s="264" t="s">
        <v>105</v>
      </c>
      <c r="J1278" s="276" t="s">
        <v>90</v>
      </c>
      <c r="K1278" s="276" t="s">
        <v>90</v>
      </c>
      <c r="L1278" s="277">
        <v>0</v>
      </c>
      <c r="M1278" s="252">
        <v>0</v>
      </c>
      <c r="N1278" s="252">
        <v>0</v>
      </c>
      <c r="O1278" s="252">
        <f t="shared" si="611"/>
        <v>0</v>
      </c>
      <c r="P1278" s="252">
        <f t="shared" si="612"/>
        <v>0</v>
      </c>
      <c r="Q1278" s="253">
        <f t="shared" si="613"/>
        <v>0</v>
      </c>
      <c r="R1278" s="259"/>
    </row>
    <row r="1279" spans="1:18" s="219" customFormat="1" x14ac:dyDescent="0.3">
      <c r="A1279" s="258">
        <f>IF(F1279="","", COUNTA($F$17:F1279))</f>
        <v>971</v>
      </c>
      <c r="B1279" s="226"/>
      <c r="C1279" s="226"/>
      <c r="D1279" s="227"/>
      <c r="E1279" s="261" t="s">
        <v>1047</v>
      </c>
      <c r="F1279" s="262">
        <v>1</v>
      </c>
      <c r="G1279" s="257">
        <v>0</v>
      </c>
      <c r="H1279" s="265">
        <f t="shared" si="610"/>
        <v>1</v>
      </c>
      <c r="I1279" s="264" t="s">
        <v>105</v>
      </c>
      <c r="J1279" s="276" t="s">
        <v>90</v>
      </c>
      <c r="K1279" s="276" t="s">
        <v>90</v>
      </c>
      <c r="L1279" s="277">
        <v>0</v>
      </c>
      <c r="M1279" s="252">
        <v>0</v>
      </c>
      <c r="N1279" s="252">
        <v>0</v>
      </c>
      <c r="O1279" s="252">
        <f t="shared" si="611"/>
        <v>0</v>
      </c>
      <c r="P1279" s="252">
        <f t="shared" si="612"/>
        <v>0</v>
      </c>
      <c r="Q1279" s="253">
        <f t="shared" si="613"/>
        <v>0</v>
      </c>
      <c r="R1279" s="259"/>
    </row>
    <row r="1280" spans="1:18" s="219" customFormat="1" x14ac:dyDescent="0.3">
      <c r="A1280" s="258">
        <f>IF(F1280="","", COUNTA($F$17:F1280))</f>
        <v>972</v>
      </c>
      <c r="B1280" s="226"/>
      <c r="C1280" s="226"/>
      <c r="D1280" s="227"/>
      <c r="E1280" s="261" t="s">
        <v>1048</v>
      </c>
      <c r="F1280" s="262">
        <v>11</v>
      </c>
      <c r="G1280" s="257">
        <v>0</v>
      </c>
      <c r="H1280" s="265">
        <f t="shared" si="610"/>
        <v>11</v>
      </c>
      <c r="I1280" s="264" t="s">
        <v>105</v>
      </c>
      <c r="J1280" s="276" t="s">
        <v>90</v>
      </c>
      <c r="K1280" s="276" t="s">
        <v>90</v>
      </c>
      <c r="L1280" s="277">
        <v>0</v>
      </c>
      <c r="M1280" s="252">
        <v>0</v>
      </c>
      <c r="N1280" s="252">
        <v>0</v>
      </c>
      <c r="O1280" s="252">
        <f t="shared" si="611"/>
        <v>0</v>
      </c>
      <c r="P1280" s="252">
        <f t="shared" si="612"/>
        <v>0</v>
      </c>
      <c r="Q1280" s="253">
        <f t="shared" si="613"/>
        <v>0</v>
      </c>
      <c r="R1280" s="259"/>
    </row>
    <row r="1281" spans="1:18" s="219" customFormat="1" x14ac:dyDescent="0.3">
      <c r="A1281" s="258">
        <f>IF(F1281="","", COUNTA($F$17:F1281))</f>
        <v>973</v>
      </c>
      <c r="B1281" s="226"/>
      <c r="C1281" s="226"/>
      <c r="D1281" s="227"/>
      <c r="E1281" s="261" t="s">
        <v>1049</v>
      </c>
      <c r="F1281" s="262">
        <v>1</v>
      </c>
      <c r="G1281" s="257">
        <v>0</v>
      </c>
      <c r="H1281" s="265">
        <f t="shared" si="610"/>
        <v>1</v>
      </c>
      <c r="I1281" s="264" t="s">
        <v>105</v>
      </c>
      <c r="J1281" s="276" t="s">
        <v>90</v>
      </c>
      <c r="K1281" s="276" t="s">
        <v>90</v>
      </c>
      <c r="L1281" s="277">
        <v>0</v>
      </c>
      <c r="M1281" s="252">
        <v>0</v>
      </c>
      <c r="N1281" s="252">
        <v>0</v>
      </c>
      <c r="O1281" s="252">
        <f t="shared" si="611"/>
        <v>0</v>
      </c>
      <c r="P1281" s="252">
        <f t="shared" si="612"/>
        <v>0</v>
      </c>
      <c r="Q1281" s="253">
        <f t="shared" si="613"/>
        <v>0</v>
      </c>
      <c r="R1281" s="259"/>
    </row>
    <row r="1282" spans="1:18" s="219" customFormat="1" x14ac:dyDescent="0.3">
      <c r="A1282" s="258">
        <f>IF(F1282="","", COUNTA($F$17:F1282))</f>
        <v>974</v>
      </c>
      <c r="B1282" s="226"/>
      <c r="C1282" s="226"/>
      <c r="D1282" s="227"/>
      <c r="E1282" s="261" t="s">
        <v>1050</v>
      </c>
      <c r="F1282" s="262">
        <v>3</v>
      </c>
      <c r="G1282" s="257">
        <v>0</v>
      </c>
      <c r="H1282" s="265">
        <f t="shared" si="610"/>
        <v>3</v>
      </c>
      <c r="I1282" s="264" t="s">
        <v>105</v>
      </c>
      <c r="J1282" s="276" t="s">
        <v>90</v>
      </c>
      <c r="K1282" s="276" t="s">
        <v>90</v>
      </c>
      <c r="L1282" s="277">
        <v>0</v>
      </c>
      <c r="M1282" s="252">
        <v>0</v>
      </c>
      <c r="N1282" s="252">
        <v>0</v>
      </c>
      <c r="O1282" s="252">
        <f t="shared" si="611"/>
        <v>0</v>
      </c>
      <c r="P1282" s="252">
        <f t="shared" si="612"/>
        <v>0</v>
      </c>
      <c r="Q1282" s="253">
        <f t="shared" si="613"/>
        <v>0</v>
      </c>
      <c r="R1282" s="259"/>
    </row>
    <row r="1283" spans="1:18" s="219" customFormat="1" x14ac:dyDescent="0.3">
      <c r="A1283" s="258">
        <f>IF(F1283="","", COUNTA($F$17:F1283))</f>
        <v>975</v>
      </c>
      <c r="B1283" s="226"/>
      <c r="C1283" s="226"/>
      <c r="D1283" s="227"/>
      <c r="E1283" s="261" t="s">
        <v>1051</v>
      </c>
      <c r="F1283" s="262">
        <v>58.72</v>
      </c>
      <c r="G1283" s="270">
        <v>0.1</v>
      </c>
      <c r="H1283" s="265">
        <f>G1283*F1283+F1283</f>
        <v>64.591999999999999</v>
      </c>
      <c r="I1283" s="271" t="s">
        <v>438</v>
      </c>
      <c r="J1283" s="276" t="s">
        <v>90</v>
      </c>
      <c r="K1283" s="276" t="s">
        <v>90</v>
      </c>
      <c r="L1283" s="277">
        <v>0</v>
      </c>
      <c r="M1283" s="252">
        <v>0</v>
      </c>
      <c r="N1283" s="252">
        <v>0</v>
      </c>
      <c r="O1283" s="252">
        <f>H1283*M1283</f>
        <v>0</v>
      </c>
      <c r="P1283" s="252">
        <f>H1283*N1283</f>
        <v>0</v>
      </c>
      <c r="Q1283" s="253">
        <f t="shared" si="613"/>
        <v>0</v>
      </c>
      <c r="R1283" s="259"/>
    </row>
    <row r="1284" spans="1:18" s="219" customFormat="1" x14ac:dyDescent="0.3">
      <c r="A1284" s="258">
        <f>IF(F1284="","", COUNTA($F$17:F1284))</f>
        <v>976</v>
      </c>
      <c r="B1284" s="226"/>
      <c r="C1284" s="226"/>
      <c r="D1284" s="227"/>
      <c r="E1284" s="261" t="s">
        <v>1052</v>
      </c>
      <c r="F1284" s="262">
        <v>1</v>
      </c>
      <c r="G1284" s="257">
        <v>0</v>
      </c>
      <c r="H1284" s="265">
        <f>F1284+G1284*F1284</f>
        <v>1</v>
      </c>
      <c r="I1284" s="264" t="s">
        <v>105</v>
      </c>
      <c r="J1284" s="276" t="s">
        <v>90</v>
      </c>
      <c r="K1284" s="276" t="s">
        <v>90</v>
      </c>
      <c r="L1284" s="277">
        <v>0</v>
      </c>
      <c r="M1284" s="252">
        <v>0</v>
      </c>
      <c r="N1284" s="252">
        <v>0</v>
      </c>
      <c r="O1284" s="252">
        <f>H1284*M1284</f>
        <v>0</v>
      </c>
      <c r="P1284" s="252">
        <f>H1284*N1284</f>
        <v>0</v>
      </c>
      <c r="Q1284" s="253">
        <f>O1284+P1284</f>
        <v>0</v>
      </c>
      <c r="R1284" s="259"/>
    </row>
    <row r="1285" spans="1:18" s="219" customFormat="1" x14ac:dyDescent="0.3">
      <c r="A1285" s="228"/>
      <c r="B1285" s="226"/>
      <c r="C1285" s="226"/>
      <c r="D1285" s="227"/>
      <c r="E1285" s="268" t="s">
        <v>1053</v>
      </c>
      <c r="F1285" s="254"/>
      <c r="G1285" s="254"/>
      <c r="H1285" s="266"/>
      <c r="I1285" s="254"/>
      <c r="J1285" s="254"/>
      <c r="K1285" s="255"/>
      <c r="L1285" s="254"/>
      <c r="M1285" s="255"/>
      <c r="N1285" s="255"/>
      <c r="O1285" s="255"/>
      <c r="P1285" s="255"/>
      <c r="Q1285" s="256"/>
      <c r="R1285" s="260"/>
    </row>
    <row r="1286" spans="1:18" s="219" customFormat="1" x14ac:dyDescent="0.3">
      <c r="A1286" s="228"/>
      <c r="B1286" s="226"/>
      <c r="C1286" s="226"/>
      <c r="D1286" s="227"/>
      <c r="E1286" s="268" t="s">
        <v>1054</v>
      </c>
      <c r="F1286" s="254"/>
      <c r="G1286" s="254"/>
      <c r="H1286" s="266"/>
      <c r="I1286" s="254"/>
      <c r="J1286" s="254"/>
      <c r="K1286" s="255"/>
      <c r="L1286" s="254"/>
      <c r="M1286" s="255"/>
      <c r="N1286" s="255"/>
      <c r="O1286" s="255"/>
      <c r="P1286" s="255"/>
      <c r="Q1286" s="256"/>
      <c r="R1286" s="260"/>
    </row>
    <row r="1287" spans="1:18" s="219" customFormat="1" ht="31.2" x14ac:dyDescent="0.3">
      <c r="A1287" s="258">
        <f>IF(F1287="","", COUNTA($F$17:F1287))</f>
        <v>977</v>
      </c>
      <c r="B1287" s="226"/>
      <c r="C1287" s="226"/>
      <c r="D1287" s="227"/>
      <c r="E1287" s="261" t="s">
        <v>1055</v>
      </c>
      <c r="F1287" s="262">
        <v>5</v>
      </c>
      <c r="G1287" s="257">
        <v>0</v>
      </c>
      <c r="H1287" s="265">
        <f t="shared" ref="H1287:H1297" si="614">F1287+G1287*F1287</f>
        <v>5</v>
      </c>
      <c r="I1287" s="264" t="s">
        <v>105</v>
      </c>
      <c r="J1287" s="276" t="s">
        <v>90</v>
      </c>
      <c r="K1287" s="276" t="s">
        <v>90</v>
      </c>
      <c r="L1287" s="277">
        <v>0</v>
      </c>
      <c r="M1287" s="252">
        <v>0</v>
      </c>
      <c r="N1287" s="252">
        <v>0</v>
      </c>
      <c r="O1287" s="252">
        <f t="shared" ref="O1287:O1297" si="615">H1287*M1287</f>
        <v>0</v>
      </c>
      <c r="P1287" s="252">
        <f t="shared" ref="P1287:P1297" si="616">H1287*N1287</f>
        <v>0</v>
      </c>
      <c r="Q1287" s="253">
        <f t="shared" ref="Q1287:Q1297" si="617">O1287+P1287</f>
        <v>0</v>
      </c>
      <c r="R1287" s="259"/>
    </row>
    <row r="1288" spans="1:18" s="244" customFormat="1" ht="46.8" x14ac:dyDescent="0.3">
      <c r="A1288" s="258">
        <f>IF(F1288="","", COUNTA($F$17:F1288))</f>
        <v>978</v>
      </c>
      <c r="B1288" s="231"/>
      <c r="C1288" s="231"/>
      <c r="D1288" s="246"/>
      <c r="E1288" s="261" t="s">
        <v>1056</v>
      </c>
      <c r="F1288" s="262">
        <v>34</v>
      </c>
      <c r="G1288" s="257">
        <v>0</v>
      </c>
      <c r="H1288" s="265">
        <f t="shared" si="614"/>
        <v>34</v>
      </c>
      <c r="I1288" s="264" t="s">
        <v>105</v>
      </c>
      <c r="J1288" s="276" t="s">
        <v>90</v>
      </c>
      <c r="K1288" s="276" t="s">
        <v>90</v>
      </c>
      <c r="L1288" s="277">
        <v>0</v>
      </c>
      <c r="M1288" s="252">
        <v>0</v>
      </c>
      <c r="N1288" s="252">
        <v>0</v>
      </c>
      <c r="O1288" s="252">
        <f t="shared" si="615"/>
        <v>0</v>
      </c>
      <c r="P1288" s="252">
        <f t="shared" si="616"/>
        <v>0</v>
      </c>
      <c r="Q1288" s="253">
        <f t="shared" si="617"/>
        <v>0</v>
      </c>
      <c r="R1288" s="259"/>
    </row>
    <row r="1289" spans="1:18" s="244" customFormat="1" ht="46.8" x14ac:dyDescent="0.3">
      <c r="A1289" s="258">
        <f>IF(F1289="","", COUNTA($F$17:F1289))</f>
        <v>979</v>
      </c>
      <c r="B1289" s="231"/>
      <c r="C1289" s="231"/>
      <c r="D1289" s="246"/>
      <c r="E1289" s="261" t="s">
        <v>1057</v>
      </c>
      <c r="F1289" s="262">
        <v>29</v>
      </c>
      <c r="G1289" s="257">
        <v>0</v>
      </c>
      <c r="H1289" s="265">
        <f t="shared" si="614"/>
        <v>29</v>
      </c>
      <c r="I1289" s="264" t="s">
        <v>105</v>
      </c>
      <c r="J1289" s="276" t="s">
        <v>90</v>
      </c>
      <c r="K1289" s="276" t="s">
        <v>90</v>
      </c>
      <c r="L1289" s="277">
        <v>0</v>
      </c>
      <c r="M1289" s="252">
        <v>0</v>
      </c>
      <c r="N1289" s="252">
        <v>0</v>
      </c>
      <c r="O1289" s="252">
        <f t="shared" si="615"/>
        <v>0</v>
      </c>
      <c r="P1289" s="252">
        <f t="shared" si="616"/>
        <v>0</v>
      </c>
      <c r="Q1289" s="253">
        <f t="shared" si="617"/>
        <v>0</v>
      </c>
      <c r="R1289" s="259"/>
    </row>
    <row r="1290" spans="1:18" s="244" customFormat="1" ht="46.8" x14ac:dyDescent="0.3">
      <c r="A1290" s="258">
        <f>IF(F1290="","", COUNTA($F$17:F1290))</f>
        <v>980</v>
      </c>
      <c r="B1290" s="231"/>
      <c r="C1290" s="231"/>
      <c r="D1290" s="246"/>
      <c r="E1290" s="261" t="s">
        <v>1058</v>
      </c>
      <c r="F1290" s="262">
        <v>14</v>
      </c>
      <c r="G1290" s="257">
        <v>0</v>
      </c>
      <c r="H1290" s="265">
        <f t="shared" si="614"/>
        <v>14</v>
      </c>
      <c r="I1290" s="264" t="s">
        <v>105</v>
      </c>
      <c r="J1290" s="276" t="s">
        <v>90</v>
      </c>
      <c r="K1290" s="276" t="s">
        <v>90</v>
      </c>
      <c r="L1290" s="277">
        <v>0</v>
      </c>
      <c r="M1290" s="252">
        <v>0</v>
      </c>
      <c r="N1290" s="252">
        <v>0</v>
      </c>
      <c r="O1290" s="252">
        <f t="shared" si="615"/>
        <v>0</v>
      </c>
      <c r="P1290" s="252">
        <f t="shared" si="616"/>
        <v>0</v>
      </c>
      <c r="Q1290" s="253">
        <f t="shared" si="617"/>
        <v>0</v>
      </c>
      <c r="R1290" s="259"/>
    </row>
    <row r="1291" spans="1:18" s="244" customFormat="1" ht="46.8" x14ac:dyDescent="0.3">
      <c r="A1291" s="258">
        <f>IF(F1291="","", COUNTA($F$17:F1291))</f>
        <v>981</v>
      </c>
      <c r="B1291" s="231"/>
      <c r="C1291" s="231"/>
      <c r="D1291" s="246"/>
      <c r="E1291" s="261" t="s">
        <v>1059</v>
      </c>
      <c r="F1291" s="262">
        <v>9</v>
      </c>
      <c r="G1291" s="257">
        <v>0</v>
      </c>
      <c r="H1291" s="265">
        <f t="shared" si="614"/>
        <v>9</v>
      </c>
      <c r="I1291" s="264" t="s">
        <v>105</v>
      </c>
      <c r="J1291" s="276" t="s">
        <v>90</v>
      </c>
      <c r="K1291" s="276" t="s">
        <v>90</v>
      </c>
      <c r="L1291" s="277">
        <v>0</v>
      </c>
      <c r="M1291" s="252">
        <v>0</v>
      </c>
      <c r="N1291" s="252">
        <v>0</v>
      </c>
      <c r="O1291" s="252">
        <f t="shared" si="615"/>
        <v>0</v>
      </c>
      <c r="P1291" s="252">
        <f t="shared" si="616"/>
        <v>0</v>
      </c>
      <c r="Q1291" s="253">
        <f t="shared" si="617"/>
        <v>0</v>
      </c>
      <c r="R1291" s="259"/>
    </row>
    <row r="1292" spans="1:18" s="244" customFormat="1" ht="46.8" x14ac:dyDescent="0.3">
      <c r="A1292" s="258">
        <f>IF(F1292="","", COUNTA($F$17:F1292))</f>
        <v>982</v>
      </c>
      <c r="B1292" s="231"/>
      <c r="C1292" s="231"/>
      <c r="D1292" s="246"/>
      <c r="E1292" s="261" t="s">
        <v>1060</v>
      </c>
      <c r="F1292" s="262">
        <v>13</v>
      </c>
      <c r="G1292" s="257">
        <v>0</v>
      </c>
      <c r="H1292" s="265">
        <f t="shared" si="614"/>
        <v>13</v>
      </c>
      <c r="I1292" s="264" t="s">
        <v>105</v>
      </c>
      <c r="J1292" s="276" t="s">
        <v>90</v>
      </c>
      <c r="K1292" s="276" t="s">
        <v>90</v>
      </c>
      <c r="L1292" s="277">
        <v>0</v>
      </c>
      <c r="M1292" s="252">
        <v>0</v>
      </c>
      <c r="N1292" s="252">
        <v>0</v>
      </c>
      <c r="O1292" s="252">
        <f t="shared" si="615"/>
        <v>0</v>
      </c>
      <c r="P1292" s="252">
        <f t="shared" si="616"/>
        <v>0</v>
      </c>
      <c r="Q1292" s="253">
        <f t="shared" si="617"/>
        <v>0</v>
      </c>
      <c r="R1292" s="259"/>
    </row>
    <row r="1293" spans="1:18" s="244" customFormat="1" ht="46.8" x14ac:dyDescent="0.3">
      <c r="A1293" s="258">
        <f>IF(F1293="","", COUNTA($F$17:F1293))</f>
        <v>983</v>
      </c>
      <c r="B1293" s="231"/>
      <c r="C1293" s="231"/>
      <c r="D1293" s="246"/>
      <c r="E1293" s="261" t="s">
        <v>1061</v>
      </c>
      <c r="F1293" s="262">
        <v>15</v>
      </c>
      <c r="G1293" s="257">
        <v>0</v>
      </c>
      <c r="H1293" s="265">
        <f t="shared" si="614"/>
        <v>15</v>
      </c>
      <c r="I1293" s="264" t="s">
        <v>105</v>
      </c>
      <c r="J1293" s="276" t="s">
        <v>90</v>
      </c>
      <c r="K1293" s="276" t="s">
        <v>90</v>
      </c>
      <c r="L1293" s="277">
        <v>0</v>
      </c>
      <c r="M1293" s="252">
        <v>0</v>
      </c>
      <c r="N1293" s="252">
        <v>0</v>
      </c>
      <c r="O1293" s="252">
        <f t="shared" si="615"/>
        <v>0</v>
      </c>
      <c r="P1293" s="252">
        <f t="shared" si="616"/>
        <v>0</v>
      </c>
      <c r="Q1293" s="253">
        <f t="shared" si="617"/>
        <v>0</v>
      </c>
      <c r="R1293" s="259"/>
    </row>
    <row r="1294" spans="1:18" s="244" customFormat="1" ht="46.8" x14ac:dyDescent="0.3">
      <c r="A1294" s="258">
        <f>IF(F1294="","", COUNTA($F$17:F1294))</f>
        <v>984</v>
      </c>
      <c r="B1294" s="231"/>
      <c r="C1294" s="231"/>
      <c r="D1294" s="246"/>
      <c r="E1294" s="261" t="s">
        <v>1062</v>
      </c>
      <c r="F1294" s="262">
        <v>13</v>
      </c>
      <c r="G1294" s="257">
        <v>0</v>
      </c>
      <c r="H1294" s="265">
        <f t="shared" si="614"/>
        <v>13</v>
      </c>
      <c r="I1294" s="264" t="s">
        <v>105</v>
      </c>
      <c r="J1294" s="276" t="s">
        <v>90</v>
      </c>
      <c r="K1294" s="276" t="s">
        <v>90</v>
      </c>
      <c r="L1294" s="277">
        <v>0</v>
      </c>
      <c r="M1294" s="252">
        <v>0</v>
      </c>
      <c r="N1294" s="252">
        <v>0</v>
      </c>
      <c r="O1294" s="252">
        <f t="shared" si="615"/>
        <v>0</v>
      </c>
      <c r="P1294" s="252">
        <f t="shared" si="616"/>
        <v>0</v>
      </c>
      <c r="Q1294" s="253">
        <f t="shared" si="617"/>
        <v>0</v>
      </c>
      <c r="R1294" s="259"/>
    </row>
    <row r="1295" spans="1:18" s="244" customFormat="1" ht="46.8" x14ac:dyDescent="0.3">
      <c r="A1295" s="258">
        <f>IF(F1295="","", COUNTA($F$17:F1295))</f>
        <v>985</v>
      </c>
      <c r="B1295" s="231"/>
      <c r="C1295" s="231"/>
      <c r="D1295" s="246"/>
      <c r="E1295" s="261" t="s">
        <v>1063</v>
      </c>
      <c r="F1295" s="262">
        <v>1</v>
      </c>
      <c r="G1295" s="257">
        <v>0</v>
      </c>
      <c r="H1295" s="265">
        <f t="shared" si="614"/>
        <v>1</v>
      </c>
      <c r="I1295" s="264" t="s">
        <v>105</v>
      </c>
      <c r="J1295" s="276" t="s">
        <v>90</v>
      </c>
      <c r="K1295" s="276" t="s">
        <v>90</v>
      </c>
      <c r="L1295" s="277">
        <v>0</v>
      </c>
      <c r="M1295" s="252">
        <v>0</v>
      </c>
      <c r="N1295" s="252">
        <v>0</v>
      </c>
      <c r="O1295" s="252">
        <f t="shared" si="615"/>
        <v>0</v>
      </c>
      <c r="P1295" s="252">
        <f t="shared" si="616"/>
        <v>0</v>
      </c>
      <c r="Q1295" s="253">
        <f t="shared" si="617"/>
        <v>0</v>
      </c>
      <c r="R1295" s="259"/>
    </row>
    <row r="1296" spans="1:18" s="244" customFormat="1" ht="46.8" x14ac:dyDescent="0.3">
      <c r="A1296" s="258">
        <f>IF(F1296="","", COUNTA($F$17:F1296))</f>
        <v>986</v>
      </c>
      <c r="B1296" s="231"/>
      <c r="C1296" s="231"/>
      <c r="D1296" s="246"/>
      <c r="E1296" s="261" t="s">
        <v>1064</v>
      </c>
      <c r="F1296" s="262">
        <v>8</v>
      </c>
      <c r="G1296" s="257">
        <v>0</v>
      </c>
      <c r="H1296" s="265">
        <f t="shared" si="614"/>
        <v>8</v>
      </c>
      <c r="I1296" s="264" t="s">
        <v>105</v>
      </c>
      <c r="J1296" s="276" t="s">
        <v>90</v>
      </c>
      <c r="K1296" s="276" t="s">
        <v>90</v>
      </c>
      <c r="L1296" s="277">
        <v>0</v>
      </c>
      <c r="M1296" s="252">
        <v>0</v>
      </c>
      <c r="N1296" s="252">
        <v>0</v>
      </c>
      <c r="O1296" s="252">
        <f t="shared" si="615"/>
        <v>0</v>
      </c>
      <c r="P1296" s="252">
        <f t="shared" si="616"/>
        <v>0</v>
      </c>
      <c r="Q1296" s="253">
        <f t="shared" si="617"/>
        <v>0</v>
      </c>
      <c r="R1296" s="259"/>
    </row>
    <row r="1297" spans="1:18" s="244" customFormat="1" ht="46.8" x14ac:dyDescent="0.3">
      <c r="A1297" s="258">
        <f>IF(F1297="","", COUNTA($F$17:F1297))</f>
        <v>987</v>
      </c>
      <c r="B1297" s="231"/>
      <c r="C1297" s="231"/>
      <c r="D1297" s="246"/>
      <c r="E1297" s="261" t="s">
        <v>1065</v>
      </c>
      <c r="F1297" s="262">
        <v>1</v>
      </c>
      <c r="G1297" s="257">
        <v>0</v>
      </c>
      <c r="H1297" s="265">
        <f t="shared" si="614"/>
        <v>1</v>
      </c>
      <c r="I1297" s="264" t="s">
        <v>105</v>
      </c>
      <c r="J1297" s="276" t="s">
        <v>90</v>
      </c>
      <c r="K1297" s="276" t="s">
        <v>90</v>
      </c>
      <c r="L1297" s="277">
        <v>0</v>
      </c>
      <c r="M1297" s="252">
        <v>0</v>
      </c>
      <c r="N1297" s="252">
        <v>0</v>
      </c>
      <c r="O1297" s="252">
        <f t="shared" si="615"/>
        <v>0</v>
      </c>
      <c r="P1297" s="252">
        <f t="shared" si="616"/>
        <v>0</v>
      </c>
      <c r="Q1297" s="253">
        <f t="shared" si="617"/>
        <v>0</v>
      </c>
      <c r="R1297" s="259"/>
    </row>
    <row r="1298" spans="1:18" s="244" customFormat="1" x14ac:dyDescent="0.3">
      <c r="A1298" s="245"/>
      <c r="B1298" s="231"/>
      <c r="C1298" s="231"/>
      <c r="D1298" s="246"/>
      <c r="E1298" s="268" t="s">
        <v>1066</v>
      </c>
      <c r="F1298" s="254"/>
      <c r="G1298" s="254"/>
      <c r="H1298" s="266"/>
      <c r="I1298" s="254"/>
      <c r="J1298" s="254"/>
      <c r="K1298" s="255"/>
      <c r="L1298" s="254"/>
      <c r="M1298" s="255"/>
      <c r="N1298" s="255"/>
      <c r="O1298" s="255"/>
      <c r="P1298" s="255"/>
      <c r="Q1298" s="256"/>
      <c r="R1298" s="260"/>
    </row>
    <row r="1299" spans="1:18" s="244" customFormat="1" ht="31.2" x14ac:dyDescent="0.3">
      <c r="A1299" s="258">
        <f>IF(F1299="","", COUNTA($F$17:F1299))</f>
        <v>988</v>
      </c>
      <c r="B1299" s="231"/>
      <c r="C1299" s="231"/>
      <c r="D1299" s="246"/>
      <c r="E1299" s="261" t="s">
        <v>1067</v>
      </c>
      <c r="F1299" s="262">
        <v>194</v>
      </c>
      <c r="G1299" s="257">
        <v>0</v>
      </c>
      <c r="H1299" s="265">
        <f t="shared" ref="H1299:H1314" si="618">F1299+G1299*F1299</f>
        <v>194</v>
      </c>
      <c r="I1299" s="264" t="s">
        <v>105</v>
      </c>
      <c r="J1299" s="276" t="s">
        <v>90</v>
      </c>
      <c r="K1299" s="276" t="s">
        <v>90</v>
      </c>
      <c r="L1299" s="277">
        <v>0</v>
      </c>
      <c r="M1299" s="252">
        <v>0</v>
      </c>
      <c r="N1299" s="252">
        <v>0</v>
      </c>
      <c r="O1299" s="252">
        <f t="shared" ref="O1299:O1314" si="619">H1299*M1299</f>
        <v>0</v>
      </c>
      <c r="P1299" s="252">
        <f t="shared" ref="P1299:P1314" si="620">H1299*N1299</f>
        <v>0</v>
      </c>
      <c r="Q1299" s="253">
        <f t="shared" ref="Q1299:Q1314" si="621">O1299+P1299</f>
        <v>0</v>
      </c>
      <c r="R1299" s="259"/>
    </row>
    <row r="1300" spans="1:18" s="244" customFormat="1" ht="31.2" x14ac:dyDescent="0.3">
      <c r="A1300" s="258">
        <f>IF(F1300="","", COUNTA($F$17:F1300))</f>
        <v>989</v>
      </c>
      <c r="B1300" s="231"/>
      <c r="C1300" s="231"/>
      <c r="D1300" s="246"/>
      <c r="E1300" s="261" t="s">
        <v>1068</v>
      </c>
      <c r="F1300" s="262">
        <v>34</v>
      </c>
      <c r="G1300" s="257">
        <v>0</v>
      </c>
      <c r="H1300" s="265">
        <f t="shared" si="618"/>
        <v>34</v>
      </c>
      <c r="I1300" s="264" t="s">
        <v>105</v>
      </c>
      <c r="J1300" s="276" t="s">
        <v>90</v>
      </c>
      <c r="K1300" s="276" t="s">
        <v>90</v>
      </c>
      <c r="L1300" s="277">
        <v>0</v>
      </c>
      <c r="M1300" s="252">
        <v>0</v>
      </c>
      <c r="N1300" s="252">
        <v>0</v>
      </c>
      <c r="O1300" s="252">
        <f t="shared" si="619"/>
        <v>0</v>
      </c>
      <c r="P1300" s="252">
        <f t="shared" si="620"/>
        <v>0</v>
      </c>
      <c r="Q1300" s="253">
        <f t="shared" si="621"/>
        <v>0</v>
      </c>
      <c r="R1300" s="259"/>
    </row>
    <row r="1301" spans="1:18" s="244" customFormat="1" ht="31.2" x14ac:dyDescent="0.3">
      <c r="A1301" s="258">
        <f>IF(F1301="","", COUNTA($F$17:F1301))</f>
        <v>990</v>
      </c>
      <c r="B1301" s="231"/>
      <c r="C1301" s="231"/>
      <c r="D1301" s="246"/>
      <c r="E1301" s="261" t="s">
        <v>1069</v>
      </c>
      <c r="F1301" s="262">
        <v>105</v>
      </c>
      <c r="G1301" s="257">
        <v>0</v>
      </c>
      <c r="H1301" s="265">
        <f t="shared" si="618"/>
        <v>105</v>
      </c>
      <c r="I1301" s="264" t="s">
        <v>105</v>
      </c>
      <c r="J1301" s="276" t="s">
        <v>90</v>
      </c>
      <c r="K1301" s="276" t="s">
        <v>90</v>
      </c>
      <c r="L1301" s="277">
        <v>0</v>
      </c>
      <c r="M1301" s="252">
        <v>0</v>
      </c>
      <c r="N1301" s="252">
        <v>0</v>
      </c>
      <c r="O1301" s="252">
        <f t="shared" si="619"/>
        <v>0</v>
      </c>
      <c r="P1301" s="252">
        <f t="shared" si="620"/>
        <v>0</v>
      </c>
      <c r="Q1301" s="253">
        <f t="shared" si="621"/>
        <v>0</v>
      </c>
      <c r="R1301" s="259"/>
    </row>
    <row r="1302" spans="1:18" s="244" customFormat="1" ht="31.2" x14ac:dyDescent="0.3">
      <c r="A1302" s="258">
        <f>IF(F1302="","", COUNTA($F$17:F1302))</f>
        <v>991</v>
      </c>
      <c r="B1302" s="231"/>
      <c r="C1302" s="231"/>
      <c r="D1302" s="246"/>
      <c r="E1302" s="261" t="s">
        <v>1070</v>
      </c>
      <c r="F1302" s="262">
        <v>59</v>
      </c>
      <c r="G1302" s="257">
        <v>0</v>
      </c>
      <c r="H1302" s="265">
        <f t="shared" si="618"/>
        <v>59</v>
      </c>
      <c r="I1302" s="264" t="s">
        <v>105</v>
      </c>
      <c r="J1302" s="276" t="s">
        <v>90</v>
      </c>
      <c r="K1302" s="276" t="s">
        <v>90</v>
      </c>
      <c r="L1302" s="277">
        <v>0</v>
      </c>
      <c r="M1302" s="252">
        <v>0</v>
      </c>
      <c r="N1302" s="252">
        <v>0</v>
      </c>
      <c r="O1302" s="252">
        <f t="shared" si="619"/>
        <v>0</v>
      </c>
      <c r="P1302" s="252">
        <f t="shared" si="620"/>
        <v>0</v>
      </c>
      <c r="Q1302" s="253">
        <f t="shared" si="621"/>
        <v>0</v>
      </c>
      <c r="R1302" s="259"/>
    </row>
    <row r="1303" spans="1:18" s="244" customFormat="1" ht="31.2" x14ac:dyDescent="0.3">
      <c r="A1303" s="258">
        <f>IF(F1303="","", COUNTA($F$17:F1303))</f>
        <v>992</v>
      </c>
      <c r="B1303" s="231"/>
      <c r="C1303" s="231"/>
      <c r="D1303" s="246"/>
      <c r="E1303" s="261" t="s">
        <v>1071</v>
      </c>
      <c r="F1303" s="262">
        <v>103</v>
      </c>
      <c r="G1303" s="257">
        <v>0</v>
      </c>
      <c r="H1303" s="265">
        <f t="shared" si="618"/>
        <v>103</v>
      </c>
      <c r="I1303" s="264" t="s">
        <v>105</v>
      </c>
      <c r="J1303" s="276" t="s">
        <v>90</v>
      </c>
      <c r="K1303" s="276" t="s">
        <v>90</v>
      </c>
      <c r="L1303" s="277">
        <v>0</v>
      </c>
      <c r="M1303" s="252">
        <v>0</v>
      </c>
      <c r="N1303" s="252">
        <v>0</v>
      </c>
      <c r="O1303" s="252">
        <f t="shared" si="619"/>
        <v>0</v>
      </c>
      <c r="P1303" s="252">
        <f t="shared" si="620"/>
        <v>0</v>
      </c>
      <c r="Q1303" s="253">
        <f t="shared" si="621"/>
        <v>0</v>
      </c>
      <c r="R1303" s="259"/>
    </row>
    <row r="1304" spans="1:18" s="244" customFormat="1" ht="31.2" x14ac:dyDescent="0.3">
      <c r="A1304" s="258">
        <f>IF(F1304="","", COUNTA($F$17:F1304))</f>
        <v>993</v>
      </c>
      <c r="B1304" s="231"/>
      <c r="C1304" s="231"/>
      <c r="D1304" s="246"/>
      <c r="E1304" s="261" t="s">
        <v>1072</v>
      </c>
      <c r="F1304" s="262">
        <v>109</v>
      </c>
      <c r="G1304" s="257">
        <v>0</v>
      </c>
      <c r="H1304" s="265">
        <f t="shared" si="618"/>
        <v>109</v>
      </c>
      <c r="I1304" s="264" t="s">
        <v>105</v>
      </c>
      <c r="J1304" s="276" t="s">
        <v>90</v>
      </c>
      <c r="K1304" s="276" t="s">
        <v>90</v>
      </c>
      <c r="L1304" s="277">
        <v>0</v>
      </c>
      <c r="M1304" s="252">
        <v>0</v>
      </c>
      <c r="N1304" s="252">
        <v>0</v>
      </c>
      <c r="O1304" s="252">
        <f t="shared" si="619"/>
        <v>0</v>
      </c>
      <c r="P1304" s="252">
        <f t="shared" si="620"/>
        <v>0</v>
      </c>
      <c r="Q1304" s="253">
        <f t="shared" si="621"/>
        <v>0</v>
      </c>
      <c r="R1304" s="259"/>
    </row>
    <row r="1305" spans="1:18" s="244" customFormat="1" ht="31.2" x14ac:dyDescent="0.3">
      <c r="A1305" s="258">
        <f>IF(F1305="","", COUNTA($F$17:F1305))</f>
        <v>994</v>
      </c>
      <c r="B1305" s="231"/>
      <c r="C1305" s="231"/>
      <c r="D1305" s="246"/>
      <c r="E1305" s="261" t="s">
        <v>1073</v>
      </c>
      <c r="F1305" s="262">
        <v>178</v>
      </c>
      <c r="G1305" s="257">
        <v>0</v>
      </c>
      <c r="H1305" s="265">
        <f t="shared" si="618"/>
        <v>178</v>
      </c>
      <c r="I1305" s="264" t="s">
        <v>105</v>
      </c>
      <c r="J1305" s="276" t="s">
        <v>90</v>
      </c>
      <c r="K1305" s="276" t="s">
        <v>90</v>
      </c>
      <c r="L1305" s="277">
        <v>0</v>
      </c>
      <c r="M1305" s="252">
        <v>0</v>
      </c>
      <c r="N1305" s="252">
        <v>0</v>
      </c>
      <c r="O1305" s="252">
        <f t="shared" si="619"/>
        <v>0</v>
      </c>
      <c r="P1305" s="252">
        <f t="shared" si="620"/>
        <v>0</v>
      </c>
      <c r="Q1305" s="253">
        <f t="shared" si="621"/>
        <v>0</v>
      </c>
      <c r="R1305" s="259"/>
    </row>
    <row r="1306" spans="1:18" s="244" customFormat="1" ht="31.2" x14ac:dyDescent="0.3">
      <c r="A1306" s="258">
        <f>IF(F1306="","", COUNTA($F$17:F1306))</f>
        <v>995</v>
      </c>
      <c r="B1306" s="231"/>
      <c r="C1306" s="231"/>
      <c r="D1306" s="246"/>
      <c r="E1306" s="261" t="s">
        <v>1074</v>
      </c>
      <c r="F1306" s="262">
        <v>40</v>
      </c>
      <c r="G1306" s="257">
        <v>0</v>
      </c>
      <c r="H1306" s="265">
        <f t="shared" si="618"/>
        <v>40</v>
      </c>
      <c r="I1306" s="264" t="s">
        <v>105</v>
      </c>
      <c r="J1306" s="276" t="s">
        <v>90</v>
      </c>
      <c r="K1306" s="276" t="s">
        <v>90</v>
      </c>
      <c r="L1306" s="277">
        <v>0</v>
      </c>
      <c r="M1306" s="252">
        <v>0</v>
      </c>
      <c r="N1306" s="252">
        <v>0</v>
      </c>
      <c r="O1306" s="252">
        <f t="shared" si="619"/>
        <v>0</v>
      </c>
      <c r="P1306" s="252">
        <f t="shared" si="620"/>
        <v>0</v>
      </c>
      <c r="Q1306" s="253">
        <f t="shared" si="621"/>
        <v>0</v>
      </c>
      <c r="R1306" s="259"/>
    </row>
    <row r="1307" spans="1:18" s="244" customFormat="1" ht="31.2" x14ac:dyDescent="0.3">
      <c r="A1307" s="258">
        <f>IF(F1307="","", COUNTA($F$17:F1307))</f>
        <v>996</v>
      </c>
      <c r="B1307" s="231"/>
      <c r="C1307" s="231"/>
      <c r="D1307" s="246"/>
      <c r="E1307" s="261" t="s">
        <v>1075</v>
      </c>
      <c r="F1307" s="262">
        <v>248</v>
      </c>
      <c r="G1307" s="257">
        <v>0</v>
      </c>
      <c r="H1307" s="265">
        <f t="shared" si="618"/>
        <v>248</v>
      </c>
      <c r="I1307" s="264" t="s">
        <v>105</v>
      </c>
      <c r="J1307" s="276" t="s">
        <v>90</v>
      </c>
      <c r="K1307" s="276" t="s">
        <v>90</v>
      </c>
      <c r="L1307" s="277">
        <v>0</v>
      </c>
      <c r="M1307" s="252">
        <v>0</v>
      </c>
      <c r="N1307" s="252">
        <v>0</v>
      </c>
      <c r="O1307" s="252">
        <f t="shared" si="619"/>
        <v>0</v>
      </c>
      <c r="P1307" s="252">
        <f t="shared" si="620"/>
        <v>0</v>
      </c>
      <c r="Q1307" s="253">
        <f t="shared" si="621"/>
        <v>0</v>
      </c>
      <c r="R1307" s="259"/>
    </row>
    <row r="1308" spans="1:18" s="244" customFormat="1" ht="31.2" x14ac:dyDescent="0.3">
      <c r="A1308" s="258">
        <f>IF(F1308="","", COUNTA($F$17:F1308))</f>
        <v>997</v>
      </c>
      <c r="B1308" s="231"/>
      <c r="C1308" s="231"/>
      <c r="D1308" s="246"/>
      <c r="E1308" s="261" t="s">
        <v>1076</v>
      </c>
      <c r="F1308" s="262">
        <v>79</v>
      </c>
      <c r="G1308" s="257">
        <v>0</v>
      </c>
      <c r="H1308" s="265">
        <f t="shared" si="618"/>
        <v>79</v>
      </c>
      <c r="I1308" s="264" t="s">
        <v>105</v>
      </c>
      <c r="J1308" s="276" t="s">
        <v>90</v>
      </c>
      <c r="K1308" s="276" t="s">
        <v>90</v>
      </c>
      <c r="L1308" s="277">
        <v>0</v>
      </c>
      <c r="M1308" s="252">
        <v>0</v>
      </c>
      <c r="N1308" s="252">
        <v>0</v>
      </c>
      <c r="O1308" s="252">
        <f t="shared" si="619"/>
        <v>0</v>
      </c>
      <c r="P1308" s="252">
        <f t="shared" si="620"/>
        <v>0</v>
      </c>
      <c r="Q1308" s="253">
        <f t="shared" si="621"/>
        <v>0</v>
      </c>
      <c r="R1308" s="259"/>
    </row>
    <row r="1309" spans="1:18" s="244" customFormat="1" ht="31.2" x14ac:dyDescent="0.3">
      <c r="A1309" s="258">
        <f>IF(F1309="","", COUNTA($F$17:F1309))</f>
        <v>998</v>
      </c>
      <c r="B1309" s="231"/>
      <c r="C1309" s="231"/>
      <c r="D1309" s="246"/>
      <c r="E1309" s="261" t="s">
        <v>1077</v>
      </c>
      <c r="F1309" s="262">
        <v>39</v>
      </c>
      <c r="G1309" s="257">
        <v>0</v>
      </c>
      <c r="H1309" s="265">
        <f t="shared" si="618"/>
        <v>39</v>
      </c>
      <c r="I1309" s="264" t="s">
        <v>105</v>
      </c>
      <c r="J1309" s="276" t="s">
        <v>90</v>
      </c>
      <c r="K1309" s="276" t="s">
        <v>90</v>
      </c>
      <c r="L1309" s="277">
        <v>0</v>
      </c>
      <c r="M1309" s="252">
        <v>0</v>
      </c>
      <c r="N1309" s="252">
        <v>0</v>
      </c>
      <c r="O1309" s="252">
        <f t="shared" si="619"/>
        <v>0</v>
      </c>
      <c r="P1309" s="252">
        <f t="shared" si="620"/>
        <v>0</v>
      </c>
      <c r="Q1309" s="253">
        <f t="shared" si="621"/>
        <v>0</v>
      </c>
      <c r="R1309" s="259"/>
    </row>
    <row r="1310" spans="1:18" s="244" customFormat="1" ht="31.2" x14ac:dyDescent="0.3">
      <c r="A1310" s="258">
        <f>IF(F1310="","", COUNTA($F$17:F1310))</f>
        <v>999</v>
      </c>
      <c r="B1310" s="231"/>
      <c r="C1310" s="231"/>
      <c r="D1310" s="246"/>
      <c r="E1310" s="261" t="s">
        <v>1078</v>
      </c>
      <c r="F1310" s="262">
        <v>72</v>
      </c>
      <c r="G1310" s="257">
        <v>0</v>
      </c>
      <c r="H1310" s="265">
        <f t="shared" si="618"/>
        <v>72</v>
      </c>
      <c r="I1310" s="264" t="s">
        <v>105</v>
      </c>
      <c r="J1310" s="276" t="s">
        <v>90</v>
      </c>
      <c r="K1310" s="276" t="s">
        <v>90</v>
      </c>
      <c r="L1310" s="277">
        <v>0</v>
      </c>
      <c r="M1310" s="252">
        <v>0</v>
      </c>
      <c r="N1310" s="252">
        <v>0</v>
      </c>
      <c r="O1310" s="252">
        <f t="shared" si="619"/>
        <v>0</v>
      </c>
      <c r="P1310" s="252">
        <f t="shared" si="620"/>
        <v>0</v>
      </c>
      <c r="Q1310" s="253">
        <f t="shared" si="621"/>
        <v>0</v>
      </c>
      <c r="R1310" s="259"/>
    </row>
    <row r="1311" spans="1:18" s="244" customFormat="1" ht="31.2" x14ac:dyDescent="0.3">
      <c r="A1311" s="258">
        <f>IF(F1311="","", COUNTA($F$17:F1311))</f>
        <v>1000</v>
      </c>
      <c r="B1311" s="231"/>
      <c r="C1311" s="231"/>
      <c r="D1311" s="246"/>
      <c r="E1311" s="261" t="s">
        <v>1067</v>
      </c>
      <c r="F1311" s="262">
        <v>23</v>
      </c>
      <c r="G1311" s="257">
        <v>0</v>
      </c>
      <c r="H1311" s="265">
        <f t="shared" si="618"/>
        <v>23</v>
      </c>
      <c r="I1311" s="264" t="s">
        <v>105</v>
      </c>
      <c r="J1311" s="276" t="s">
        <v>90</v>
      </c>
      <c r="K1311" s="276" t="s">
        <v>90</v>
      </c>
      <c r="L1311" s="277">
        <v>0</v>
      </c>
      <c r="M1311" s="252">
        <v>0</v>
      </c>
      <c r="N1311" s="252">
        <v>0</v>
      </c>
      <c r="O1311" s="252">
        <f t="shared" si="619"/>
        <v>0</v>
      </c>
      <c r="P1311" s="252">
        <f t="shared" si="620"/>
        <v>0</v>
      </c>
      <c r="Q1311" s="253">
        <f t="shared" si="621"/>
        <v>0</v>
      </c>
      <c r="R1311" s="259"/>
    </row>
    <row r="1312" spans="1:18" s="244" customFormat="1" ht="31.2" x14ac:dyDescent="0.3">
      <c r="A1312" s="258">
        <f>IF(F1312="","", COUNTA($F$17:F1312))</f>
        <v>1001</v>
      </c>
      <c r="B1312" s="231"/>
      <c r="C1312" s="231"/>
      <c r="D1312" s="246"/>
      <c r="E1312" s="261" t="s">
        <v>1079</v>
      </c>
      <c r="F1312" s="262">
        <v>9</v>
      </c>
      <c r="G1312" s="257">
        <v>0</v>
      </c>
      <c r="H1312" s="265">
        <f t="shared" si="618"/>
        <v>9</v>
      </c>
      <c r="I1312" s="264" t="s">
        <v>105</v>
      </c>
      <c r="J1312" s="276" t="s">
        <v>90</v>
      </c>
      <c r="K1312" s="276" t="s">
        <v>90</v>
      </c>
      <c r="L1312" s="277">
        <v>0</v>
      </c>
      <c r="M1312" s="252">
        <v>0</v>
      </c>
      <c r="N1312" s="252">
        <v>0</v>
      </c>
      <c r="O1312" s="252">
        <f t="shared" si="619"/>
        <v>0</v>
      </c>
      <c r="P1312" s="252">
        <f t="shared" si="620"/>
        <v>0</v>
      </c>
      <c r="Q1312" s="253">
        <f t="shared" si="621"/>
        <v>0</v>
      </c>
      <c r="R1312" s="259"/>
    </row>
    <row r="1313" spans="1:18" s="244" customFormat="1" ht="31.2" x14ac:dyDescent="0.3">
      <c r="A1313" s="258">
        <f>IF(F1313="","", COUNTA($F$17:F1313))</f>
        <v>1002</v>
      </c>
      <c r="B1313" s="231"/>
      <c r="C1313" s="231"/>
      <c r="D1313" s="246"/>
      <c r="E1313" s="261" t="s">
        <v>1080</v>
      </c>
      <c r="F1313" s="262">
        <v>9</v>
      </c>
      <c r="G1313" s="257">
        <v>0</v>
      </c>
      <c r="H1313" s="265">
        <f t="shared" si="618"/>
        <v>9</v>
      </c>
      <c r="I1313" s="264" t="s">
        <v>105</v>
      </c>
      <c r="J1313" s="276" t="s">
        <v>90</v>
      </c>
      <c r="K1313" s="276" t="s">
        <v>90</v>
      </c>
      <c r="L1313" s="277">
        <v>0</v>
      </c>
      <c r="M1313" s="252">
        <v>0</v>
      </c>
      <c r="N1313" s="252">
        <v>0</v>
      </c>
      <c r="O1313" s="252">
        <f t="shared" si="619"/>
        <v>0</v>
      </c>
      <c r="P1313" s="252">
        <f t="shared" si="620"/>
        <v>0</v>
      </c>
      <c r="Q1313" s="253">
        <f t="shared" si="621"/>
        <v>0</v>
      </c>
      <c r="R1313" s="259"/>
    </row>
    <row r="1314" spans="1:18" s="244" customFormat="1" ht="31.2" x14ac:dyDescent="0.3">
      <c r="A1314" s="258">
        <f>IF(F1314="","", COUNTA($F$17:F1314))</f>
        <v>1003</v>
      </c>
      <c r="B1314" s="231"/>
      <c r="C1314" s="231"/>
      <c r="D1314" s="246"/>
      <c r="E1314" s="261" t="s">
        <v>1081</v>
      </c>
      <c r="F1314" s="262">
        <v>6</v>
      </c>
      <c r="G1314" s="257">
        <v>0</v>
      </c>
      <c r="H1314" s="265">
        <f t="shared" si="618"/>
        <v>6</v>
      </c>
      <c r="I1314" s="264" t="s">
        <v>105</v>
      </c>
      <c r="J1314" s="276" t="s">
        <v>90</v>
      </c>
      <c r="K1314" s="276" t="s">
        <v>90</v>
      </c>
      <c r="L1314" s="277">
        <v>0</v>
      </c>
      <c r="M1314" s="252">
        <v>0</v>
      </c>
      <c r="N1314" s="252">
        <v>0</v>
      </c>
      <c r="O1314" s="252">
        <f t="shared" si="619"/>
        <v>0</v>
      </c>
      <c r="P1314" s="252">
        <f t="shared" si="620"/>
        <v>0</v>
      </c>
      <c r="Q1314" s="253">
        <f t="shared" si="621"/>
        <v>0</v>
      </c>
      <c r="R1314" s="259"/>
    </row>
    <row r="1315" spans="1:18" s="244" customFormat="1" x14ac:dyDescent="0.3">
      <c r="A1315" s="245"/>
      <c r="B1315" s="231"/>
      <c r="C1315" s="231"/>
      <c r="D1315" s="246"/>
      <c r="E1315" s="268" t="s">
        <v>1082</v>
      </c>
      <c r="F1315" s="254"/>
      <c r="G1315" s="254"/>
      <c r="H1315" s="266"/>
      <c r="I1315" s="254"/>
      <c r="J1315" s="254"/>
      <c r="K1315" s="255"/>
      <c r="L1315" s="254"/>
      <c r="M1315" s="255"/>
      <c r="N1315" s="255"/>
      <c r="O1315" s="255"/>
      <c r="P1315" s="255"/>
      <c r="Q1315" s="256"/>
      <c r="R1315" s="260"/>
    </row>
    <row r="1316" spans="1:18" s="244" customFormat="1" ht="31.2" x14ac:dyDescent="0.3">
      <c r="A1316" s="258">
        <f>IF(F1316="","", COUNTA($F$17:F1316))</f>
        <v>1004</v>
      </c>
      <c r="B1316" s="231"/>
      <c r="C1316" s="231"/>
      <c r="D1316" s="246"/>
      <c r="E1316" s="261" t="s">
        <v>1083</v>
      </c>
      <c r="F1316" s="262">
        <v>379</v>
      </c>
      <c r="G1316" s="257">
        <v>0</v>
      </c>
      <c r="H1316" s="265">
        <f t="shared" ref="H1316:H1330" si="622">F1316+G1316*F1316</f>
        <v>379</v>
      </c>
      <c r="I1316" s="264" t="s">
        <v>105</v>
      </c>
      <c r="J1316" s="276" t="s">
        <v>90</v>
      </c>
      <c r="K1316" s="276" t="s">
        <v>90</v>
      </c>
      <c r="L1316" s="277">
        <v>0</v>
      </c>
      <c r="M1316" s="252">
        <v>0</v>
      </c>
      <c r="N1316" s="252">
        <v>0</v>
      </c>
      <c r="O1316" s="252">
        <f t="shared" ref="O1316:O1330" si="623">H1316*M1316</f>
        <v>0</v>
      </c>
      <c r="P1316" s="252">
        <f t="shared" ref="P1316:P1330" si="624">H1316*N1316</f>
        <v>0</v>
      </c>
      <c r="Q1316" s="253">
        <f t="shared" ref="Q1316:Q1330" si="625">O1316+P1316</f>
        <v>0</v>
      </c>
      <c r="R1316" s="259"/>
    </row>
    <row r="1317" spans="1:18" s="244" customFormat="1" ht="31.2" x14ac:dyDescent="0.3">
      <c r="A1317" s="258">
        <f>IF(F1317="","", COUNTA($F$17:F1317))</f>
        <v>1005</v>
      </c>
      <c r="B1317" s="231"/>
      <c r="C1317" s="231"/>
      <c r="D1317" s="246"/>
      <c r="E1317" s="261" t="s">
        <v>1084</v>
      </c>
      <c r="F1317" s="262">
        <v>1044</v>
      </c>
      <c r="G1317" s="257">
        <v>0</v>
      </c>
      <c r="H1317" s="265">
        <f t="shared" si="622"/>
        <v>1044</v>
      </c>
      <c r="I1317" s="264" t="s">
        <v>105</v>
      </c>
      <c r="J1317" s="276" t="s">
        <v>90</v>
      </c>
      <c r="K1317" s="276" t="s">
        <v>90</v>
      </c>
      <c r="L1317" s="277">
        <v>0</v>
      </c>
      <c r="M1317" s="252">
        <v>0</v>
      </c>
      <c r="N1317" s="252">
        <v>0</v>
      </c>
      <c r="O1317" s="252">
        <f t="shared" si="623"/>
        <v>0</v>
      </c>
      <c r="P1317" s="252">
        <f t="shared" si="624"/>
        <v>0</v>
      </c>
      <c r="Q1317" s="253">
        <f t="shared" si="625"/>
        <v>0</v>
      </c>
      <c r="R1317" s="259"/>
    </row>
    <row r="1318" spans="1:18" s="244" customFormat="1" x14ac:dyDescent="0.3">
      <c r="A1318" s="258">
        <f>IF(F1318="","", COUNTA($F$17:F1318))</f>
        <v>1006</v>
      </c>
      <c r="B1318" s="231"/>
      <c r="C1318" s="231"/>
      <c r="D1318" s="246"/>
      <c r="E1318" s="267" t="s">
        <v>1085</v>
      </c>
      <c r="F1318" s="262">
        <v>520</v>
      </c>
      <c r="G1318" s="257">
        <v>0</v>
      </c>
      <c r="H1318" s="265">
        <f t="shared" si="622"/>
        <v>520</v>
      </c>
      <c r="I1318" s="264" t="s">
        <v>105</v>
      </c>
      <c r="J1318" s="276" t="s">
        <v>90</v>
      </c>
      <c r="K1318" s="276" t="s">
        <v>90</v>
      </c>
      <c r="L1318" s="277">
        <v>0</v>
      </c>
      <c r="M1318" s="252">
        <v>0</v>
      </c>
      <c r="N1318" s="252">
        <v>0</v>
      </c>
      <c r="O1318" s="252">
        <f t="shared" si="623"/>
        <v>0</v>
      </c>
      <c r="P1318" s="252">
        <f t="shared" si="624"/>
        <v>0</v>
      </c>
      <c r="Q1318" s="253">
        <f t="shared" si="625"/>
        <v>0</v>
      </c>
      <c r="R1318" s="259"/>
    </row>
    <row r="1319" spans="1:18" s="244" customFormat="1" ht="31.2" x14ac:dyDescent="0.3">
      <c r="A1319" s="258">
        <f>IF(F1319="","", COUNTA($F$17:F1319))</f>
        <v>1007</v>
      </c>
      <c r="B1319" s="231"/>
      <c r="C1319" s="231"/>
      <c r="D1319" s="246"/>
      <c r="E1319" s="261" t="s">
        <v>1086</v>
      </c>
      <c r="F1319" s="262">
        <v>156</v>
      </c>
      <c r="G1319" s="257">
        <v>0</v>
      </c>
      <c r="H1319" s="265">
        <f t="shared" si="622"/>
        <v>156</v>
      </c>
      <c r="I1319" s="264" t="s">
        <v>105</v>
      </c>
      <c r="J1319" s="276" t="s">
        <v>90</v>
      </c>
      <c r="K1319" s="276" t="s">
        <v>90</v>
      </c>
      <c r="L1319" s="277">
        <v>0</v>
      </c>
      <c r="M1319" s="252">
        <v>0</v>
      </c>
      <c r="N1319" s="252">
        <v>0</v>
      </c>
      <c r="O1319" s="252">
        <f t="shared" si="623"/>
        <v>0</v>
      </c>
      <c r="P1319" s="252">
        <f t="shared" si="624"/>
        <v>0</v>
      </c>
      <c r="Q1319" s="253">
        <f t="shared" si="625"/>
        <v>0</v>
      </c>
      <c r="R1319" s="259"/>
    </row>
    <row r="1320" spans="1:18" s="244" customFormat="1" ht="31.2" x14ac:dyDescent="0.3">
      <c r="A1320" s="258">
        <f>IF(F1320="","", COUNTA($F$17:F1320))</f>
        <v>1008</v>
      </c>
      <c r="B1320" s="231"/>
      <c r="C1320" s="231"/>
      <c r="D1320" s="246"/>
      <c r="E1320" s="261" t="s">
        <v>1087</v>
      </c>
      <c r="F1320" s="262">
        <v>97</v>
      </c>
      <c r="G1320" s="257">
        <v>0</v>
      </c>
      <c r="H1320" s="265">
        <f t="shared" si="622"/>
        <v>97</v>
      </c>
      <c r="I1320" s="264" t="s">
        <v>105</v>
      </c>
      <c r="J1320" s="276" t="s">
        <v>90</v>
      </c>
      <c r="K1320" s="276" t="s">
        <v>90</v>
      </c>
      <c r="L1320" s="277">
        <v>0</v>
      </c>
      <c r="M1320" s="252">
        <v>0</v>
      </c>
      <c r="N1320" s="252">
        <v>0</v>
      </c>
      <c r="O1320" s="252">
        <f t="shared" si="623"/>
        <v>0</v>
      </c>
      <c r="P1320" s="252">
        <f t="shared" si="624"/>
        <v>0</v>
      </c>
      <c r="Q1320" s="253">
        <f t="shared" si="625"/>
        <v>0</v>
      </c>
      <c r="R1320" s="259"/>
    </row>
    <row r="1321" spans="1:18" s="244" customFormat="1" x14ac:dyDescent="0.3">
      <c r="A1321" s="258">
        <f>IF(F1321="","", COUNTA($F$17:F1321))</f>
        <v>1009</v>
      </c>
      <c r="B1321" s="231"/>
      <c r="C1321" s="231"/>
      <c r="D1321" s="246"/>
      <c r="E1321" s="267" t="s">
        <v>1088</v>
      </c>
      <c r="F1321" s="262">
        <v>295</v>
      </c>
      <c r="G1321" s="257">
        <v>0</v>
      </c>
      <c r="H1321" s="265">
        <f t="shared" si="622"/>
        <v>295</v>
      </c>
      <c r="I1321" s="264" t="s">
        <v>105</v>
      </c>
      <c r="J1321" s="276" t="s">
        <v>90</v>
      </c>
      <c r="K1321" s="276" t="s">
        <v>90</v>
      </c>
      <c r="L1321" s="277">
        <v>0</v>
      </c>
      <c r="M1321" s="252">
        <v>0</v>
      </c>
      <c r="N1321" s="252">
        <v>0</v>
      </c>
      <c r="O1321" s="252">
        <f t="shared" si="623"/>
        <v>0</v>
      </c>
      <c r="P1321" s="252">
        <f t="shared" si="624"/>
        <v>0</v>
      </c>
      <c r="Q1321" s="253">
        <f t="shared" si="625"/>
        <v>0</v>
      </c>
      <c r="R1321" s="259"/>
    </row>
    <row r="1322" spans="1:18" s="244" customFormat="1" ht="31.2" x14ac:dyDescent="0.3">
      <c r="A1322" s="258">
        <f>IF(F1322="","", COUNTA($F$17:F1322))</f>
        <v>1010</v>
      </c>
      <c r="B1322" s="231"/>
      <c r="C1322" s="231"/>
      <c r="D1322" s="246"/>
      <c r="E1322" s="261" t="s">
        <v>1089</v>
      </c>
      <c r="F1322" s="262">
        <v>409</v>
      </c>
      <c r="G1322" s="257">
        <v>0</v>
      </c>
      <c r="H1322" s="265">
        <f t="shared" si="622"/>
        <v>409</v>
      </c>
      <c r="I1322" s="264" t="s">
        <v>105</v>
      </c>
      <c r="J1322" s="276" t="s">
        <v>90</v>
      </c>
      <c r="K1322" s="276" t="s">
        <v>90</v>
      </c>
      <c r="L1322" s="277">
        <v>0</v>
      </c>
      <c r="M1322" s="252">
        <v>0</v>
      </c>
      <c r="N1322" s="252">
        <v>0</v>
      </c>
      <c r="O1322" s="252">
        <f t="shared" si="623"/>
        <v>0</v>
      </c>
      <c r="P1322" s="252">
        <f t="shared" si="624"/>
        <v>0</v>
      </c>
      <c r="Q1322" s="253">
        <f t="shared" si="625"/>
        <v>0</v>
      </c>
      <c r="R1322" s="259"/>
    </row>
    <row r="1323" spans="1:18" s="244" customFormat="1" x14ac:dyDescent="0.3">
      <c r="A1323" s="258">
        <f>IF(F1323="","", COUNTA($F$17:F1323))</f>
        <v>1011</v>
      </c>
      <c r="B1323" s="231"/>
      <c r="C1323" s="231"/>
      <c r="D1323" s="246"/>
      <c r="E1323" s="267" t="s">
        <v>1090</v>
      </c>
      <c r="F1323" s="262">
        <v>1356</v>
      </c>
      <c r="G1323" s="257">
        <v>0</v>
      </c>
      <c r="H1323" s="265">
        <f t="shared" si="622"/>
        <v>1356</v>
      </c>
      <c r="I1323" s="264" t="s">
        <v>105</v>
      </c>
      <c r="J1323" s="276" t="s">
        <v>90</v>
      </c>
      <c r="K1323" s="276" t="s">
        <v>90</v>
      </c>
      <c r="L1323" s="277">
        <v>0</v>
      </c>
      <c r="M1323" s="252">
        <v>0</v>
      </c>
      <c r="N1323" s="252">
        <v>0</v>
      </c>
      <c r="O1323" s="252">
        <f t="shared" si="623"/>
        <v>0</v>
      </c>
      <c r="P1323" s="252">
        <f t="shared" si="624"/>
        <v>0</v>
      </c>
      <c r="Q1323" s="253">
        <f t="shared" si="625"/>
        <v>0</v>
      </c>
      <c r="R1323" s="259"/>
    </row>
    <row r="1324" spans="1:18" s="244" customFormat="1" ht="31.2" x14ac:dyDescent="0.3">
      <c r="A1324" s="258">
        <f>IF(F1324="","", COUNTA($F$17:F1324))</f>
        <v>1012</v>
      </c>
      <c r="B1324" s="231"/>
      <c r="C1324" s="231"/>
      <c r="D1324" s="246"/>
      <c r="E1324" s="261" t="s">
        <v>1091</v>
      </c>
      <c r="F1324" s="262">
        <v>520</v>
      </c>
      <c r="G1324" s="257">
        <v>0</v>
      </c>
      <c r="H1324" s="265">
        <f t="shared" si="622"/>
        <v>520</v>
      </c>
      <c r="I1324" s="264" t="s">
        <v>105</v>
      </c>
      <c r="J1324" s="276" t="s">
        <v>90</v>
      </c>
      <c r="K1324" s="276" t="s">
        <v>90</v>
      </c>
      <c r="L1324" s="277">
        <v>0</v>
      </c>
      <c r="M1324" s="252">
        <v>0</v>
      </c>
      <c r="N1324" s="252">
        <v>0</v>
      </c>
      <c r="O1324" s="252">
        <f t="shared" si="623"/>
        <v>0</v>
      </c>
      <c r="P1324" s="252">
        <f t="shared" si="624"/>
        <v>0</v>
      </c>
      <c r="Q1324" s="253">
        <f t="shared" si="625"/>
        <v>0</v>
      </c>
      <c r="R1324" s="259"/>
    </row>
    <row r="1325" spans="1:18" s="244" customFormat="1" ht="31.2" x14ac:dyDescent="0.3">
      <c r="A1325" s="258">
        <f>IF(F1325="","", COUNTA($F$17:F1325))</f>
        <v>1013</v>
      </c>
      <c r="B1325" s="231"/>
      <c r="C1325" s="231"/>
      <c r="D1325" s="246"/>
      <c r="E1325" s="261" t="s">
        <v>1092</v>
      </c>
      <c r="F1325" s="262">
        <v>451</v>
      </c>
      <c r="G1325" s="257">
        <v>0</v>
      </c>
      <c r="H1325" s="265">
        <f t="shared" si="622"/>
        <v>451</v>
      </c>
      <c r="I1325" s="264" t="s">
        <v>105</v>
      </c>
      <c r="J1325" s="276" t="s">
        <v>90</v>
      </c>
      <c r="K1325" s="276" t="s">
        <v>90</v>
      </c>
      <c r="L1325" s="277">
        <v>0</v>
      </c>
      <c r="M1325" s="252">
        <v>0</v>
      </c>
      <c r="N1325" s="252">
        <v>0</v>
      </c>
      <c r="O1325" s="252">
        <f t="shared" si="623"/>
        <v>0</v>
      </c>
      <c r="P1325" s="252">
        <f t="shared" si="624"/>
        <v>0</v>
      </c>
      <c r="Q1325" s="253">
        <f t="shared" si="625"/>
        <v>0</v>
      </c>
      <c r="R1325" s="259"/>
    </row>
    <row r="1326" spans="1:18" s="244" customFormat="1" ht="31.2" x14ac:dyDescent="0.3">
      <c r="A1326" s="258">
        <f>IF(F1326="","", COUNTA($F$17:F1326))</f>
        <v>1014</v>
      </c>
      <c r="B1326" s="231"/>
      <c r="C1326" s="231"/>
      <c r="D1326" s="246"/>
      <c r="E1326" s="261" t="s">
        <v>1093</v>
      </c>
      <c r="F1326" s="262">
        <v>892</v>
      </c>
      <c r="G1326" s="257">
        <v>0</v>
      </c>
      <c r="H1326" s="265">
        <f t="shared" si="622"/>
        <v>892</v>
      </c>
      <c r="I1326" s="264" t="s">
        <v>105</v>
      </c>
      <c r="J1326" s="276" t="s">
        <v>90</v>
      </c>
      <c r="K1326" s="276" t="s">
        <v>90</v>
      </c>
      <c r="L1326" s="277">
        <v>0</v>
      </c>
      <c r="M1326" s="252">
        <v>0</v>
      </c>
      <c r="N1326" s="252">
        <v>0</v>
      </c>
      <c r="O1326" s="252">
        <f t="shared" si="623"/>
        <v>0</v>
      </c>
      <c r="P1326" s="252">
        <f t="shared" si="624"/>
        <v>0</v>
      </c>
      <c r="Q1326" s="253">
        <f t="shared" si="625"/>
        <v>0</v>
      </c>
      <c r="R1326" s="259"/>
    </row>
    <row r="1327" spans="1:18" s="244" customFormat="1" x14ac:dyDescent="0.3">
      <c r="A1327" s="258">
        <f>IF(F1327="","", COUNTA($F$17:F1327))</f>
        <v>1015</v>
      </c>
      <c r="B1327" s="231"/>
      <c r="C1327" s="231"/>
      <c r="D1327" s="246"/>
      <c r="E1327" s="267" t="s">
        <v>1085</v>
      </c>
      <c r="F1327" s="262">
        <v>11</v>
      </c>
      <c r="G1327" s="257">
        <v>0</v>
      </c>
      <c r="H1327" s="265">
        <f t="shared" si="622"/>
        <v>11</v>
      </c>
      <c r="I1327" s="264" t="s">
        <v>105</v>
      </c>
      <c r="J1327" s="276" t="s">
        <v>90</v>
      </c>
      <c r="K1327" s="276" t="s">
        <v>90</v>
      </c>
      <c r="L1327" s="277">
        <v>0</v>
      </c>
      <c r="M1327" s="252">
        <v>0</v>
      </c>
      <c r="N1327" s="252">
        <v>0</v>
      </c>
      <c r="O1327" s="252">
        <f t="shared" si="623"/>
        <v>0</v>
      </c>
      <c r="P1327" s="252">
        <f t="shared" si="624"/>
        <v>0</v>
      </c>
      <c r="Q1327" s="253">
        <f t="shared" si="625"/>
        <v>0</v>
      </c>
      <c r="R1327" s="259"/>
    </row>
    <row r="1328" spans="1:18" s="244" customFormat="1" ht="31.2" x14ac:dyDescent="0.3">
      <c r="A1328" s="258">
        <f>IF(F1328="","", COUNTA($F$17:F1328))</f>
        <v>1016</v>
      </c>
      <c r="B1328" s="231"/>
      <c r="C1328" s="231"/>
      <c r="D1328" s="246"/>
      <c r="E1328" s="261" t="s">
        <v>1094</v>
      </c>
      <c r="F1328" s="262">
        <v>12</v>
      </c>
      <c r="G1328" s="257">
        <v>0</v>
      </c>
      <c r="H1328" s="265">
        <f t="shared" si="622"/>
        <v>12</v>
      </c>
      <c r="I1328" s="264" t="s">
        <v>105</v>
      </c>
      <c r="J1328" s="276" t="s">
        <v>90</v>
      </c>
      <c r="K1328" s="276" t="s">
        <v>90</v>
      </c>
      <c r="L1328" s="277">
        <v>0</v>
      </c>
      <c r="M1328" s="252">
        <v>0</v>
      </c>
      <c r="N1328" s="252">
        <v>0</v>
      </c>
      <c r="O1328" s="252">
        <f t="shared" si="623"/>
        <v>0</v>
      </c>
      <c r="P1328" s="252">
        <f t="shared" si="624"/>
        <v>0</v>
      </c>
      <c r="Q1328" s="253">
        <f t="shared" si="625"/>
        <v>0</v>
      </c>
      <c r="R1328" s="259"/>
    </row>
    <row r="1329" spans="1:18" s="244" customFormat="1" ht="31.2" x14ac:dyDescent="0.3">
      <c r="A1329" s="258">
        <f>IF(F1329="","", COUNTA($F$17:F1329))</f>
        <v>1017</v>
      </c>
      <c r="B1329" s="231"/>
      <c r="C1329" s="231"/>
      <c r="D1329" s="246"/>
      <c r="E1329" s="261" t="s">
        <v>1095</v>
      </c>
      <c r="F1329" s="262">
        <v>11</v>
      </c>
      <c r="G1329" s="257">
        <v>0</v>
      </c>
      <c r="H1329" s="265">
        <f t="shared" si="622"/>
        <v>11</v>
      </c>
      <c r="I1329" s="264" t="s">
        <v>105</v>
      </c>
      <c r="J1329" s="276" t="s">
        <v>90</v>
      </c>
      <c r="K1329" s="276" t="s">
        <v>90</v>
      </c>
      <c r="L1329" s="277">
        <v>0</v>
      </c>
      <c r="M1329" s="252">
        <v>0</v>
      </c>
      <c r="N1329" s="252">
        <v>0</v>
      </c>
      <c r="O1329" s="252">
        <f t="shared" si="623"/>
        <v>0</v>
      </c>
      <c r="P1329" s="252">
        <f t="shared" si="624"/>
        <v>0</v>
      </c>
      <c r="Q1329" s="253">
        <f t="shared" si="625"/>
        <v>0</v>
      </c>
      <c r="R1329" s="259"/>
    </row>
    <row r="1330" spans="1:18" s="244" customFormat="1" ht="31.2" x14ac:dyDescent="0.3">
      <c r="A1330" s="258">
        <f>IF(F1330="","", COUNTA($F$17:F1330))</f>
        <v>1018</v>
      </c>
      <c r="B1330" s="231"/>
      <c r="C1330" s="231"/>
      <c r="D1330" s="246"/>
      <c r="E1330" s="261" t="s">
        <v>1093</v>
      </c>
      <c r="F1330" s="262">
        <v>27</v>
      </c>
      <c r="G1330" s="257">
        <v>0</v>
      </c>
      <c r="H1330" s="265">
        <f t="shared" si="622"/>
        <v>27</v>
      </c>
      <c r="I1330" s="264" t="s">
        <v>105</v>
      </c>
      <c r="J1330" s="276" t="s">
        <v>90</v>
      </c>
      <c r="K1330" s="276" t="s">
        <v>90</v>
      </c>
      <c r="L1330" s="277">
        <v>0</v>
      </c>
      <c r="M1330" s="252">
        <v>0</v>
      </c>
      <c r="N1330" s="252">
        <v>0</v>
      </c>
      <c r="O1330" s="252">
        <f t="shared" si="623"/>
        <v>0</v>
      </c>
      <c r="P1330" s="252">
        <f t="shared" si="624"/>
        <v>0</v>
      </c>
      <c r="Q1330" s="253">
        <f t="shared" si="625"/>
        <v>0</v>
      </c>
      <c r="R1330" s="259"/>
    </row>
    <row r="1331" spans="1:18" x14ac:dyDescent="0.3">
      <c r="A1331" s="74"/>
      <c r="B1331" s="29"/>
      <c r="C1331" s="29"/>
      <c r="D1331" s="34"/>
      <c r="E1331" s="202"/>
      <c r="F1331" s="85"/>
      <c r="G1331" s="86"/>
      <c r="H1331" s="199"/>
      <c r="I1331" s="84"/>
      <c r="J1331" s="84"/>
      <c r="K1331" s="252"/>
      <c r="L1331" s="84"/>
      <c r="M1331" s="12"/>
      <c r="N1331" s="12"/>
      <c r="O1331" s="12"/>
      <c r="P1331" s="12"/>
      <c r="Q1331" s="13"/>
      <c r="R1331" s="75"/>
    </row>
    <row r="1332" spans="1:18" x14ac:dyDescent="0.3">
      <c r="A1332" s="74" t="str">
        <f>IF(F1332="","", COUNTA($F$29:F1332))</f>
        <v/>
      </c>
      <c r="B1332" s="29"/>
      <c r="C1332" s="29"/>
      <c r="D1332" s="34"/>
      <c r="E1332" s="202"/>
      <c r="F1332" s="198"/>
      <c r="G1332" s="198"/>
      <c r="H1332" s="199"/>
      <c r="I1332" s="198"/>
      <c r="J1332" s="10"/>
      <c r="K1332" s="252"/>
      <c r="L1332" s="10"/>
      <c r="M1332" s="12"/>
      <c r="N1332" s="12"/>
      <c r="O1332" s="12"/>
      <c r="P1332" s="12"/>
      <c r="Q1332" s="13"/>
      <c r="R1332" s="80"/>
    </row>
    <row r="1333" spans="1:18" ht="17.399999999999999" x14ac:dyDescent="0.3">
      <c r="A1333" s="77"/>
      <c r="B1333" s="14"/>
      <c r="C1333" s="14"/>
      <c r="D1333" s="15"/>
      <c r="E1333" s="329" t="s">
        <v>82</v>
      </c>
      <c r="F1333" s="194"/>
      <c r="G1333" s="194"/>
      <c r="H1333" s="200"/>
      <c r="I1333" s="194"/>
      <c r="J1333" s="16"/>
      <c r="K1333" s="329">
        <f>SUM(K1232:K1332)</f>
        <v>0</v>
      </c>
      <c r="L1333" s="16"/>
      <c r="M1333" s="95"/>
      <c r="N1333" s="95"/>
      <c r="O1333" s="330">
        <f>SUM(O1232:O1332)</f>
        <v>0</v>
      </c>
      <c r="P1333" s="330">
        <f>SUM(P1232:P1332)</f>
        <v>0</v>
      </c>
      <c r="Q1333" s="96"/>
      <c r="R1333" s="330">
        <f>SUM(Q1232:Q1332)</f>
        <v>0</v>
      </c>
    </row>
    <row r="1334" spans="1:18" x14ac:dyDescent="0.3">
      <c r="A1334" s="78"/>
      <c r="B1334" s="20"/>
      <c r="C1334" s="20"/>
      <c r="D1334" s="21"/>
      <c r="E1334" s="22"/>
      <c r="F1334" s="23"/>
      <c r="G1334" s="23"/>
      <c r="H1334" s="24"/>
      <c r="I1334" s="23"/>
      <c r="J1334" s="23"/>
      <c r="K1334" s="255"/>
      <c r="L1334" s="23"/>
      <c r="M1334" s="25"/>
      <c r="N1334" s="25"/>
      <c r="O1334" s="25"/>
      <c r="P1334" s="25"/>
      <c r="Q1334" s="26"/>
      <c r="R1334" s="79"/>
    </row>
    <row r="1335" spans="1:18" ht="17.399999999999999" x14ac:dyDescent="0.3">
      <c r="A1335" s="2" t="str">
        <f>IF(F1335="","", COUNTA($F$17:F1335))</f>
        <v/>
      </c>
      <c r="B1335" s="2"/>
      <c r="C1335" s="2"/>
      <c r="D1335" s="3">
        <v>330000</v>
      </c>
      <c r="E1335" s="4" t="s">
        <v>80</v>
      </c>
      <c r="F1335" s="4"/>
      <c r="G1335" s="4"/>
      <c r="H1335" s="4"/>
      <c r="I1335" s="5"/>
      <c r="J1335" s="5"/>
      <c r="K1335" s="251"/>
      <c r="L1335" s="5"/>
      <c r="M1335" s="5"/>
      <c r="N1335" s="5"/>
      <c r="O1335" s="5"/>
      <c r="P1335" s="5"/>
      <c r="Q1335" s="6"/>
      <c r="R1335" s="73"/>
    </row>
    <row r="1336" spans="1:18" s="247" customFormat="1" x14ac:dyDescent="0.3">
      <c r="A1336" s="248"/>
      <c r="B1336" s="231"/>
      <c r="C1336" s="231"/>
      <c r="D1336" s="249"/>
      <c r="E1336" s="268" t="s">
        <v>1096</v>
      </c>
      <c r="F1336" s="254"/>
      <c r="G1336" s="254"/>
      <c r="H1336" s="266"/>
      <c r="I1336" s="254"/>
      <c r="J1336" s="254"/>
      <c r="K1336" s="255"/>
      <c r="L1336" s="254"/>
      <c r="M1336" s="255"/>
      <c r="N1336" s="255"/>
      <c r="O1336" s="255"/>
      <c r="P1336" s="255"/>
      <c r="Q1336" s="256"/>
      <c r="R1336" s="260"/>
    </row>
    <row r="1337" spans="1:18" s="247" customFormat="1" x14ac:dyDescent="0.3">
      <c r="A1337" s="258">
        <f>IF(F1337="","", COUNTA($F$17:F1337))</f>
        <v>1019</v>
      </c>
      <c r="B1337" s="231"/>
      <c r="C1337" s="231"/>
      <c r="D1337" s="249"/>
      <c r="E1337" s="261" t="s">
        <v>1097</v>
      </c>
      <c r="F1337" s="262">
        <v>1324</v>
      </c>
      <c r="G1337" s="270">
        <v>0.1</v>
      </c>
      <c r="H1337" s="265">
        <f t="shared" ref="H1337:H1344" si="626">G1337*F1337+F1337</f>
        <v>1456.4</v>
      </c>
      <c r="I1337" s="271" t="s">
        <v>438</v>
      </c>
      <c r="J1337" s="276" t="s">
        <v>90</v>
      </c>
      <c r="K1337" s="276" t="s">
        <v>90</v>
      </c>
      <c r="L1337" s="277">
        <v>0</v>
      </c>
      <c r="M1337" s="252">
        <v>0</v>
      </c>
      <c r="N1337" s="252">
        <v>0</v>
      </c>
      <c r="O1337" s="252">
        <f t="shared" ref="O1337:O1344" si="627">H1337*M1337</f>
        <v>0</v>
      </c>
      <c r="P1337" s="252">
        <f t="shared" ref="P1337:P1344" si="628">H1337*N1337</f>
        <v>0</v>
      </c>
      <c r="Q1337" s="253">
        <f t="shared" ref="Q1337:Q1344" si="629">O1337+P1337</f>
        <v>0</v>
      </c>
      <c r="R1337" s="259"/>
    </row>
    <row r="1338" spans="1:18" s="247" customFormat="1" x14ac:dyDescent="0.3">
      <c r="A1338" s="258">
        <f>IF(F1338="","", COUNTA($F$17:F1338))</f>
        <v>1020</v>
      </c>
      <c r="B1338" s="231"/>
      <c r="C1338" s="231"/>
      <c r="D1338" s="249"/>
      <c r="E1338" s="267" t="s">
        <v>1098</v>
      </c>
      <c r="F1338" s="262">
        <v>402</v>
      </c>
      <c r="G1338" s="270">
        <v>0.1</v>
      </c>
      <c r="H1338" s="265">
        <f t="shared" si="626"/>
        <v>442.2</v>
      </c>
      <c r="I1338" s="271" t="s">
        <v>438</v>
      </c>
      <c r="J1338" s="276" t="s">
        <v>90</v>
      </c>
      <c r="K1338" s="276" t="s">
        <v>90</v>
      </c>
      <c r="L1338" s="277">
        <v>0</v>
      </c>
      <c r="M1338" s="252">
        <v>0</v>
      </c>
      <c r="N1338" s="252">
        <v>0</v>
      </c>
      <c r="O1338" s="252">
        <f t="shared" si="627"/>
        <v>0</v>
      </c>
      <c r="P1338" s="252">
        <f t="shared" si="628"/>
        <v>0</v>
      </c>
      <c r="Q1338" s="253">
        <f t="shared" si="629"/>
        <v>0</v>
      </c>
      <c r="R1338" s="259"/>
    </row>
    <row r="1339" spans="1:18" s="247" customFormat="1" x14ac:dyDescent="0.3">
      <c r="A1339" s="258">
        <f>IF(F1339="","", COUNTA($F$17:F1339))</f>
        <v>1021</v>
      </c>
      <c r="B1339" s="231"/>
      <c r="C1339" s="231"/>
      <c r="D1339" s="249"/>
      <c r="E1339" s="267" t="s">
        <v>1099</v>
      </c>
      <c r="F1339" s="262">
        <v>651</v>
      </c>
      <c r="G1339" s="270">
        <v>0.1</v>
      </c>
      <c r="H1339" s="265">
        <f t="shared" si="626"/>
        <v>716.1</v>
      </c>
      <c r="I1339" s="271" t="s">
        <v>438</v>
      </c>
      <c r="J1339" s="276" t="s">
        <v>90</v>
      </c>
      <c r="K1339" s="276" t="s">
        <v>90</v>
      </c>
      <c r="L1339" s="277">
        <v>0</v>
      </c>
      <c r="M1339" s="252">
        <v>0</v>
      </c>
      <c r="N1339" s="252">
        <v>0</v>
      </c>
      <c r="O1339" s="252">
        <f t="shared" si="627"/>
        <v>0</v>
      </c>
      <c r="P1339" s="252">
        <f t="shared" si="628"/>
        <v>0</v>
      </c>
      <c r="Q1339" s="253">
        <f t="shared" si="629"/>
        <v>0</v>
      </c>
      <c r="R1339" s="259"/>
    </row>
    <row r="1340" spans="1:18" s="247" customFormat="1" x14ac:dyDescent="0.3">
      <c r="A1340" s="258">
        <f>IF(F1340="","", COUNTA($F$17:F1340))</f>
        <v>1022</v>
      </c>
      <c r="B1340" s="231"/>
      <c r="C1340" s="231"/>
      <c r="D1340" s="249"/>
      <c r="E1340" s="267" t="s">
        <v>1100</v>
      </c>
      <c r="F1340" s="262">
        <v>165</v>
      </c>
      <c r="G1340" s="270">
        <v>0.1</v>
      </c>
      <c r="H1340" s="265">
        <f t="shared" si="626"/>
        <v>181.5</v>
      </c>
      <c r="I1340" s="271" t="s">
        <v>438</v>
      </c>
      <c r="J1340" s="276" t="s">
        <v>90</v>
      </c>
      <c r="K1340" s="276" t="s">
        <v>90</v>
      </c>
      <c r="L1340" s="277">
        <v>0</v>
      </c>
      <c r="M1340" s="252">
        <v>0</v>
      </c>
      <c r="N1340" s="252">
        <v>0</v>
      </c>
      <c r="O1340" s="252">
        <f t="shared" si="627"/>
        <v>0</v>
      </c>
      <c r="P1340" s="252">
        <f t="shared" si="628"/>
        <v>0</v>
      </c>
      <c r="Q1340" s="253">
        <f t="shared" si="629"/>
        <v>0</v>
      </c>
      <c r="R1340" s="259"/>
    </row>
    <row r="1341" spans="1:18" s="247" customFormat="1" x14ac:dyDescent="0.3">
      <c r="A1341" s="258">
        <f>IF(F1341="","", COUNTA($F$17:F1341))</f>
        <v>1023</v>
      </c>
      <c r="B1341" s="231"/>
      <c r="C1341" s="231"/>
      <c r="D1341" s="249"/>
      <c r="E1341" s="267" t="s">
        <v>1101</v>
      </c>
      <c r="F1341" s="262">
        <v>525</v>
      </c>
      <c r="G1341" s="270">
        <v>0.1</v>
      </c>
      <c r="H1341" s="265">
        <f t="shared" si="626"/>
        <v>577.5</v>
      </c>
      <c r="I1341" s="271" t="s">
        <v>438</v>
      </c>
      <c r="J1341" s="276" t="s">
        <v>90</v>
      </c>
      <c r="K1341" s="276" t="s">
        <v>90</v>
      </c>
      <c r="L1341" s="277">
        <v>0</v>
      </c>
      <c r="M1341" s="252">
        <v>0</v>
      </c>
      <c r="N1341" s="252">
        <v>0</v>
      </c>
      <c r="O1341" s="252">
        <f t="shared" si="627"/>
        <v>0</v>
      </c>
      <c r="P1341" s="252">
        <f t="shared" si="628"/>
        <v>0</v>
      </c>
      <c r="Q1341" s="253">
        <f t="shared" si="629"/>
        <v>0</v>
      </c>
      <c r="R1341" s="259"/>
    </row>
    <row r="1342" spans="1:18" s="247" customFormat="1" x14ac:dyDescent="0.3">
      <c r="A1342" s="258">
        <f>IF(F1342="","", COUNTA($F$17:F1342))</f>
        <v>1024</v>
      </c>
      <c r="B1342" s="231"/>
      <c r="C1342" s="231"/>
      <c r="D1342" s="249"/>
      <c r="E1342" s="267" t="s">
        <v>1102</v>
      </c>
      <c r="F1342" s="262">
        <v>185</v>
      </c>
      <c r="G1342" s="270">
        <v>0.1</v>
      </c>
      <c r="H1342" s="265">
        <f t="shared" si="626"/>
        <v>203.5</v>
      </c>
      <c r="I1342" s="271" t="s">
        <v>438</v>
      </c>
      <c r="J1342" s="276" t="s">
        <v>90</v>
      </c>
      <c r="K1342" s="276" t="s">
        <v>90</v>
      </c>
      <c r="L1342" s="277">
        <v>0</v>
      </c>
      <c r="M1342" s="252">
        <v>0</v>
      </c>
      <c r="N1342" s="252">
        <v>0</v>
      </c>
      <c r="O1342" s="252">
        <f t="shared" si="627"/>
        <v>0</v>
      </c>
      <c r="P1342" s="252">
        <f t="shared" si="628"/>
        <v>0</v>
      </c>
      <c r="Q1342" s="253">
        <f t="shared" si="629"/>
        <v>0</v>
      </c>
      <c r="R1342" s="259"/>
    </row>
    <row r="1343" spans="1:18" s="247" customFormat="1" x14ac:dyDescent="0.3">
      <c r="A1343" s="258">
        <f>IF(F1343="","", COUNTA($F$17:F1343))</f>
        <v>1025</v>
      </c>
      <c r="B1343" s="231"/>
      <c r="C1343" s="231"/>
      <c r="D1343" s="249"/>
      <c r="E1343" s="267" t="s">
        <v>1103</v>
      </c>
      <c r="F1343" s="262">
        <v>36</v>
      </c>
      <c r="G1343" s="270">
        <v>0.1</v>
      </c>
      <c r="H1343" s="265">
        <f t="shared" si="626"/>
        <v>39.6</v>
      </c>
      <c r="I1343" s="271" t="s">
        <v>438</v>
      </c>
      <c r="J1343" s="276" t="s">
        <v>90</v>
      </c>
      <c r="K1343" s="276" t="s">
        <v>90</v>
      </c>
      <c r="L1343" s="277">
        <v>0</v>
      </c>
      <c r="M1343" s="252">
        <v>0</v>
      </c>
      <c r="N1343" s="252">
        <v>0</v>
      </c>
      <c r="O1343" s="252">
        <f t="shared" si="627"/>
        <v>0</v>
      </c>
      <c r="P1343" s="252">
        <f t="shared" si="628"/>
        <v>0</v>
      </c>
      <c r="Q1343" s="253">
        <f t="shared" si="629"/>
        <v>0</v>
      </c>
      <c r="R1343" s="259"/>
    </row>
    <row r="1344" spans="1:18" s="247" customFormat="1" x14ac:dyDescent="0.3">
      <c r="A1344" s="258">
        <f>IF(F1344="","", COUNTA($F$17:F1344))</f>
        <v>1026</v>
      </c>
      <c r="B1344" s="231"/>
      <c r="C1344" s="231"/>
      <c r="D1344" s="249"/>
      <c r="E1344" s="267" t="s">
        <v>1104</v>
      </c>
      <c r="F1344" s="262">
        <v>197</v>
      </c>
      <c r="G1344" s="270">
        <v>0.1</v>
      </c>
      <c r="H1344" s="265">
        <f t="shared" si="626"/>
        <v>216.7</v>
      </c>
      <c r="I1344" s="271" t="s">
        <v>438</v>
      </c>
      <c r="J1344" s="276" t="s">
        <v>90</v>
      </c>
      <c r="K1344" s="276" t="s">
        <v>90</v>
      </c>
      <c r="L1344" s="277">
        <v>0</v>
      </c>
      <c r="M1344" s="252">
        <v>0</v>
      </c>
      <c r="N1344" s="252">
        <v>0</v>
      </c>
      <c r="O1344" s="252">
        <f t="shared" si="627"/>
        <v>0</v>
      </c>
      <c r="P1344" s="252">
        <f t="shared" si="628"/>
        <v>0</v>
      </c>
      <c r="Q1344" s="253">
        <f t="shared" si="629"/>
        <v>0</v>
      </c>
      <c r="R1344" s="259"/>
    </row>
    <row r="1345" spans="1:18" x14ac:dyDescent="0.3">
      <c r="A1345" s="74"/>
      <c r="B1345" s="29"/>
      <c r="C1345" s="29"/>
      <c r="D1345" s="34"/>
      <c r="E1345" s="268" t="s">
        <v>1140</v>
      </c>
      <c r="F1345" s="254"/>
      <c r="G1345" s="254"/>
      <c r="H1345" s="266"/>
      <c r="I1345" s="254"/>
      <c r="J1345" s="254"/>
      <c r="K1345" s="255"/>
      <c r="L1345" s="254"/>
      <c r="M1345" s="255"/>
      <c r="N1345" s="255"/>
      <c r="O1345" s="255"/>
      <c r="P1345" s="255"/>
      <c r="Q1345" s="256"/>
      <c r="R1345" s="260"/>
    </row>
    <row r="1346" spans="1:18" s="210" customFormat="1" x14ac:dyDescent="0.3">
      <c r="A1346" s="258">
        <f>IF(F1346="","", COUNTA($F$17:F1346))</f>
        <v>1027</v>
      </c>
      <c r="B1346" s="213"/>
      <c r="C1346" s="213"/>
      <c r="D1346" s="214"/>
      <c r="E1346" s="267" t="s">
        <v>1142</v>
      </c>
      <c r="F1346" s="262">
        <v>1</v>
      </c>
      <c r="G1346" s="257">
        <v>0</v>
      </c>
      <c r="H1346" s="265">
        <f t="shared" ref="H1346:H1355" si="630">F1346+G1346*F1346</f>
        <v>1</v>
      </c>
      <c r="I1346" s="264" t="s">
        <v>105</v>
      </c>
      <c r="J1346" s="276" t="s">
        <v>90</v>
      </c>
      <c r="K1346" s="276" t="s">
        <v>90</v>
      </c>
      <c r="L1346" s="277">
        <v>0</v>
      </c>
      <c r="M1346" s="252">
        <v>0</v>
      </c>
      <c r="N1346" s="252">
        <v>0</v>
      </c>
      <c r="O1346" s="252">
        <f t="shared" ref="O1346:O1355" si="631">H1346*M1346</f>
        <v>0</v>
      </c>
      <c r="P1346" s="252">
        <f t="shared" ref="P1346:P1355" si="632">H1346*N1346</f>
        <v>0</v>
      </c>
      <c r="Q1346" s="253">
        <f t="shared" ref="Q1346:Q1355" si="633">O1346+P1346</f>
        <v>0</v>
      </c>
      <c r="R1346" s="259"/>
    </row>
    <row r="1347" spans="1:18" s="210" customFormat="1" x14ac:dyDescent="0.3">
      <c r="A1347" s="258">
        <f>IF(F1347="","", COUNTA($F$17:F1347))</f>
        <v>1028</v>
      </c>
      <c r="B1347" s="213"/>
      <c r="C1347" s="213"/>
      <c r="D1347" s="214"/>
      <c r="E1347" s="267" t="s">
        <v>1143</v>
      </c>
      <c r="F1347" s="262">
        <v>6</v>
      </c>
      <c r="G1347" s="257">
        <v>0</v>
      </c>
      <c r="H1347" s="265">
        <f t="shared" si="630"/>
        <v>6</v>
      </c>
      <c r="I1347" s="264" t="s">
        <v>105</v>
      </c>
      <c r="J1347" s="276" t="s">
        <v>90</v>
      </c>
      <c r="K1347" s="276" t="s">
        <v>90</v>
      </c>
      <c r="L1347" s="277">
        <v>0</v>
      </c>
      <c r="M1347" s="252">
        <v>0</v>
      </c>
      <c r="N1347" s="252">
        <v>0</v>
      </c>
      <c r="O1347" s="252">
        <f t="shared" si="631"/>
        <v>0</v>
      </c>
      <c r="P1347" s="252">
        <f t="shared" si="632"/>
        <v>0</v>
      </c>
      <c r="Q1347" s="253">
        <f t="shared" si="633"/>
        <v>0</v>
      </c>
      <c r="R1347" s="259"/>
    </row>
    <row r="1348" spans="1:18" s="210" customFormat="1" x14ac:dyDescent="0.3">
      <c r="A1348" s="258">
        <f>IF(F1348="","", COUNTA($F$17:F1348))</f>
        <v>1029</v>
      </c>
      <c r="B1348" s="213"/>
      <c r="C1348" s="213"/>
      <c r="D1348" s="214"/>
      <c r="E1348" s="267" t="s">
        <v>1144</v>
      </c>
      <c r="F1348" s="262">
        <v>33</v>
      </c>
      <c r="G1348" s="257">
        <v>0</v>
      </c>
      <c r="H1348" s="265">
        <f t="shared" si="630"/>
        <v>33</v>
      </c>
      <c r="I1348" s="264" t="s">
        <v>105</v>
      </c>
      <c r="J1348" s="276" t="s">
        <v>90</v>
      </c>
      <c r="K1348" s="276" t="s">
        <v>90</v>
      </c>
      <c r="L1348" s="277">
        <v>0</v>
      </c>
      <c r="M1348" s="252">
        <v>0</v>
      </c>
      <c r="N1348" s="252">
        <v>0</v>
      </c>
      <c r="O1348" s="252">
        <f t="shared" si="631"/>
        <v>0</v>
      </c>
      <c r="P1348" s="252">
        <f t="shared" si="632"/>
        <v>0</v>
      </c>
      <c r="Q1348" s="253">
        <f t="shared" si="633"/>
        <v>0</v>
      </c>
      <c r="R1348" s="259"/>
    </row>
    <row r="1349" spans="1:18" s="247" customFormat="1" x14ac:dyDescent="0.3">
      <c r="A1349" s="258">
        <f>IF(F1349="","", COUNTA($F$17:F1349))</f>
        <v>1030</v>
      </c>
      <c r="B1349" s="231"/>
      <c r="C1349" s="231"/>
      <c r="D1349" s="249"/>
      <c r="E1349" s="267" t="s">
        <v>1145</v>
      </c>
      <c r="F1349" s="262">
        <v>59</v>
      </c>
      <c r="G1349" s="257">
        <v>0</v>
      </c>
      <c r="H1349" s="265">
        <f t="shared" si="630"/>
        <v>59</v>
      </c>
      <c r="I1349" s="264" t="s">
        <v>105</v>
      </c>
      <c r="J1349" s="276" t="s">
        <v>90</v>
      </c>
      <c r="K1349" s="276" t="s">
        <v>90</v>
      </c>
      <c r="L1349" s="277">
        <v>0</v>
      </c>
      <c r="M1349" s="252">
        <v>0</v>
      </c>
      <c r="N1349" s="252">
        <v>0</v>
      </c>
      <c r="O1349" s="252">
        <f t="shared" si="631"/>
        <v>0</v>
      </c>
      <c r="P1349" s="252">
        <f t="shared" si="632"/>
        <v>0</v>
      </c>
      <c r="Q1349" s="253">
        <f t="shared" si="633"/>
        <v>0</v>
      </c>
      <c r="R1349" s="259"/>
    </row>
    <row r="1350" spans="1:18" s="247" customFormat="1" x14ac:dyDescent="0.3">
      <c r="A1350" s="258">
        <f>IF(F1350="","", COUNTA($F$17:F1350))</f>
        <v>1031</v>
      </c>
      <c r="B1350" s="231"/>
      <c r="C1350" s="231"/>
      <c r="D1350" s="249"/>
      <c r="E1350" s="267" t="s">
        <v>1146</v>
      </c>
      <c r="F1350" s="262">
        <v>4</v>
      </c>
      <c r="G1350" s="257">
        <v>0</v>
      </c>
      <c r="H1350" s="265">
        <f t="shared" si="630"/>
        <v>4</v>
      </c>
      <c r="I1350" s="264" t="s">
        <v>105</v>
      </c>
      <c r="J1350" s="276" t="s">
        <v>90</v>
      </c>
      <c r="K1350" s="276" t="s">
        <v>90</v>
      </c>
      <c r="L1350" s="277">
        <v>0</v>
      </c>
      <c r="M1350" s="252">
        <v>0</v>
      </c>
      <c r="N1350" s="252">
        <v>0</v>
      </c>
      <c r="O1350" s="252">
        <f t="shared" si="631"/>
        <v>0</v>
      </c>
      <c r="P1350" s="252">
        <f t="shared" si="632"/>
        <v>0</v>
      </c>
      <c r="Q1350" s="253">
        <f t="shared" si="633"/>
        <v>0</v>
      </c>
      <c r="R1350" s="259"/>
    </row>
    <row r="1351" spans="1:18" s="247" customFormat="1" x14ac:dyDescent="0.3">
      <c r="A1351" s="258">
        <f>IF(F1351="","", COUNTA($F$17:F1351))</f>
        <v>1032</v>
      </c>
      <c r="B1351" s="231"/>
      <c r="C1351" s="231"/>
      <c r="D1351" s="249"/>
      <c r="E1351" s="267" t="s">
        <v>1147</v>
      </c>
      <c r="F1351" s="262">
        <v>6</v>
      </c>
      <c r="G1351" s="257">
        <v>0</v>
      </c>
      <c r="H1351" s="265">
        <f t="shared" si="630"/>
        <v>6</v>
      </c>
      <c r="I1351" s="264" t="s">
        <v>105</v>
      </c>
      <c r="J1351" s="276" t="s">
        <v>90</v>
      </c>
      <c r="K1351" s="276" t="s">
        <v>90</v>
      </c>
      <c r="L1351" s="277">
        <v>0</v>
      </c>
      <c r="M1351" s="252">
        <v>0</v>
      </c>
      <c r="N1351" s="252">
        <v>0</v>
      </c>
      <c r="O1351" s="252">
        <f t="shared" si="631"/>
        <v>0</v>
      </c>
      <c r="P1351" s="252">
        <f t="shared" si="632"/>
        <v>0</v>
      </c>
      <c r="Q1351" s="253">
        <f t="shared" si="633"/>
        <v>0</v>
      </c>
      <c r="R1351" s="259"/>
    </row>
    <row r="1352" spans="1:18" s="247" customFormat="1" x14ac:dyDescent="0.3">
      <c r="A1352" s="258">
        <f>IF(F1352="","", COUNTA($F$17:F1352))</f>
        <v>1033</v>
      </c>
      <c r="B1352" s="231"/>
      <c r="C1352" s="231"/>
      <c r="D1352" s="249"/>
      <c r="E1352" s="267" t="s">
        <v>1148</v>
      </c>
      <c r="F1352" s="262">
        <v>1</v>
      </c>
      <c r="G1352" s="257">
        <v>0</v>
      </c>
      <c r="H1352" s="265">
        <f t="shared" si="630"/>
        <v>1</v>
      </c>
      <c r="I1352" s="264" t="s">
        <v>105</v>
      </c>
      <c r="J1352" s="276" t="s">
        <v>90</v>
      </c>
      <c r="K1352" s="276" t="s">
        <v>90</v>
      </c>
      <c r="L1352" s="277">
        <v>0</v>
      </c>
      <c r="M1352" s="252">
        <v>0</v>
      </c>
      <c r="N1352" s="252">
        <v>0</v>
      </c>
      <c r="O1352" s="252">
        <f t="shared" si="631"/>
        <v>0</v>
      </c>
      <c r="P1352" s="252">
        <f t="shared" si="632"/>
        <v>0</v>
      </c>
      <c r="Q1352" s="253">
        <f t="shared" si="633"/>
        <v>0</v>
      </c>
      <c r="R1352" s="259"/>
    </row>
    <row r="1353" spans="1:18" s="247" customFormat="1" x14ac:dyDescent="0.3">
      <c r="A1353" s="258">
        <f>IF(F1353="","", COUNTA($F$17:F1353))</f>
        <v>1034</v>
      </c>
      <c r="B1353" s="231"/>
      <c r="C1353" s="231"/>
      <c r="D1353" s="249"/>
      <c r="E1353" s="267" t="s">
        <v>1149</v>
      </c>
      <c r="F1353" s="262">
        <v>3</v>
      </c>
      <c r="G1353" s="257">
        <v>0</v>
      </c>
      <c r="H1353" s="265">
        <f t="shared" si="630"/>
        <v>3</v>
      </c>
      <c r="I1353" s="264" t="s">
        <v>105</v>
      </c>
      <c r="J1353" s="276" t="s">
        <v>90</v>
      </c>
      <c r="K1353" s="276" t="s">
        <v>90</v>
      </c>
      <c r="L1353" s="277">
        <v>0</v>
      </c>
      <c r="M1353" s="252">
        <v>0</v>
      </c>
      <c r="N1353" s="252">
        <v>0</v>
      </c>
      <c r="O1353" s="252">
        <f t="shared" si="631"/>
        <v>0</v>
      </c>
      <c r="P1353" s="252">
        <f t="shared" si="632"/>
        <v>0</v>
      </c>
      <c r="Q1353" s="253">
        <f t="shared" si="633"/>
        <v>0</v>
      </c>
      <c r="R1353" s="259"/>
    </row>
    <row r="1354" spans="1:18" s="247" customFormat="1" x14ac:dyDescent="0.3">
      <c r="A1354" s="258">
        <f>IF(F1354="","", COUNTA($F$17:F1354))</f>
        <v>1035</v>
      </c>
      <c r="B1354" s="231"/>
      <c r="C1354" s="231"/>
      <c r="D1354" s="249"/>
      <c r="E1354" s="267" t="s">
        <v>1150</v>
      </c>
      <c r="F1354" s="262">
        <v>2</v>
      </c>
      <c r="G1354" s="257">
        <v>0</v>
      </c>
      <c r="H1354" s="265">
        <f t="shared" si="630"/>
        <v>2</v>
      </c>
      <c r="I1354" s="264" t="s">
        <v>105</v>
      </c>
      <c r="J1354" s="276" t="s">
        <v>90</v>
      </c>
      <c r="K1354" s="276" t="s">
        <v>90</v>
      </c>
      <c r="L1354" s="277">
        <v>0</v>
      </c>
      <c r="M1354" s="252">
        <v>0</v>
      </c>
      <c r="N1354" s="252">
        <v>0</v>
      </c>
      <c r="O1354" s="252">
        <f t="shared" si="631"/>
        <v>0</v>
      </c>
      <c r="P1354" s="252">
        <f t="shared" si="632"/>
        <v>0</v>
      </c>
      <c r="Q1354" s="253">
        <f t="shared" si="633"/>
        <v>0</v>
      </c>
      <c r="R1354" s="259"/>
    </row>
    <row r="1355" spans="1:18" s="247" customFormat="1" x14ac:dyDescent="0.3">
      <c r="A1355" s="258">
        <f>IF(F1355="","", COUNTA($F$17:F1355))</f>
        <v>1036</v>
      </c>
      <c r="B1355" s="231"/>
      <c r="C1355" s="231"/>
      <c r="D1355" s="249"/>
      <c r="E1355" s="267" t="s">
        <v>1151</v>
      </c>
      <c r="F1355" s="262">
        <v>4</v>
      </c>
      <c r="G1355" s="257">
        <v>0</v>
      </c>
      <c r="H1355" s="265">
        <f t="shared" si="630"/>
        <v>4</v>
      </c>
      <c r="I1355" s="264" t="s">
        <v>105</v>
      </c>
      <c r="J1355" s="276" t="s">
        <v>90</v>
      </c>
      <c r="K1355" s="276" t="s">
        <v>90</v>
      </c>
      <c r="L1355" s="277">
        <v>0</v>
      </c>
      <c r="M1355" s="252">
        <v>0</v>
      </c>
      <c r="N1355" s="252">
        <v>0</v>
      </c>
      <c r="O1355" s="252">
        <f t="shared" si="631"/>
        <v>0</v>
      </c>
      <c r="P1355" s="252">
        <f t="shared" si="632"/>
        <v>0</v>
      </c>
      <c r="Q1355" s="253">
        <f t="shared" si="633"/>
        <v>0</v>
      </c>
      <c r="R1355" s="259"/>
    </row>
    <row r="1356" spans="1:18" s="247" customFormat="1" x14ac:dyDescent="0.3">
      <c r="A1356" s="248"/>
      <c r="B1356" s="231"/>
      <c r="C1356" s="231"/>
      <c r="D1356" s="249"/>
      <c r="E1356" s="268" t="s">
        <v>586</v>
      </c>
      <c r="F1356" s="254"/>
      <c r="G1356" s="254"/>
      <c r="H1356" s="266"/>
      <c r="I1356" s="254"/>
      <c r="J1356" s="254"/>
      <c r="K1356" s="255"/>
      <c r="L1356" s="254"/>
      <c r="M1356" s="255"/>
      <c r="N1356" s="255"/>
      <c r="O1356" s="255"/>
      <c r="P1356" s="255"/>
      <c r="Q1356" s="256"/>
      <c r="R1356" s="260"/>
    </row>
    <row r="1357" spans="1:18" s="247" customFormat="1" x14ac:dyDescent="0.3">
      <c r="A1357" s="258">
        <f>IF(F1357="","", COUNTA($F$17:F1357))</f>
        <v>1037</v>
      </c>
      <c r="B1357" s="231"/>
      <c r="C1357" s="231"/>
      <c r="D1357" s="249"/>
      <c r="E1357" s="267" t="s">
        <v>1105</v>
      </c>
      <c r="F1357" s="262">
        <v>1254</v>
      </c>
      <c r="G1357" s="270">
        <v>0.1</v>
      </c>
      <c r="H1357" s="265">
        <f>G1357*F1357+F1357</f>
        <v>1379.4</v>
      </c>
      <c r="I1357" s="271" t="s">
        <v>438</v>
      </c>
      <c r="J1357" s="276" t="s">
        <v>90</v>
      </c>
      <c r="K1357" s="276" t="s">
        <v>90</v>
      </c>
      <c r="L1357" s="277">
        <v>0</v>
      </c>
      <c r="M1357" s="252">
        <v>0</v>
      </c>
      <c r="N1357" s="252">
        <v>0</v>
      </c>
      <c r="O1357" s="252">
        <f>H1357*M1357</f>
        <v>0</v>
      </c>
      <c r="P1357" s="252">
        <f>H1357*N1357</f>
        <v>0</v>
      </c>
      <c r="Q1357" s="253">
        <f t="shared" ref="Q1357" si="634">O1357+P1357</f>
        <v>0</v>
      </c>
      <c r="R1357" s="259"/>
    </row>
    <row r="1358" spans="1:18" s="247" customFormat="1" x14ac:dyDescent="0.3">
      <c r="A1358" s="248"/>
      <c r="B1358" s="231"/>
      <c r="C1358" s="231"/>
      <c r="D1358" s="249"/>
      <c r="E1358" s="268" t="s">
        <v>1106</v>
      </c>
      <c r="F1358" s="254"/>
      <c r="G1358" s="254"/>
      <c r="H1358" s="266"/>
      <c r="I1358" s="254"/>
      <c r="J1358" s="254"/>
      <c r="K1358" s="255"/>
      <c r="L1358" s="254"/>
      <c r="M1358" s="255"/>
      <c r="N1358" s="255"/>
      <c r="O1358" s="255"/>
      <c r="P1358" s="255"/>
      <c r="Q1358" s="256"/>
      <c r="R1358" s="260"/>
    </row>
    <row r="1359" spans="1:18" s="247" customFormat="1" x14ac:dyDescent="0.3">
      <c r="A1359" s="258">
        <f>IF(F1359="","", COUNTA($F$17:F1359))</f>
        <v>1038</v>
      </c>
      <c r="B1359" s="231"/>
      <c r="C1359" s="231"/>
      <c r="D1359" s="249"/>
      <c r="E1359" s="267" t="s">
        <v>1107</v>
      </c>
      <c r="F1359" s="262">
        <v>15</v>
      </c>
      <c r="G1359" s="257">
        <v>0</v>
      </c>
      <c r="H1359" s="265">
        <f t="shared" ref="H1359:H1360" si="635">F1359+G1359*F1359</f>
        <v>15</v>
      </c>
      <c r="I1359" s="264" t="s">
        <v>105</v>
      </c>
      <c r="J1359" s="276" t="s">
        <v>90</v>
      </c>
      <c r="K1359" s="276" t="s">
        <v>90</v>
      </c>
      <c r="L1359" s="277">
        <v>0</v>
      </c>
      <c r="M1359" s="252">
        <v>0</v>
      </c>
      <c r="N1359" s="252">
        <v>0</v>
      </c>
      <c r="O1359" s="252">
        <f t="shared" ref="O1359:O1360" si="636">H1359*M1359</f>
        <v>0</v>
      </c>
      <c r="P1359" s="252">
        <f t="shared" ref="P1359:P1360" si="637">H1359*N1359</f>
        <v>0</v>
      </c>
      <c r="Q1359" s="253">
        <f t="shared" ref="Q1359:Q1360" si="638">O1359+P1359</f>
        <v>0</v>
      </c>
      <c r="R1359" s="259"/>
    </row>
    <row r="1360" spans="1:18" s="247" customFormat="1" x14ac:dyDescent="0.3">
      <c r="A1360" s="258">
        <f>IF(F1360="","", COUNTA($F$17:F1360))</f>
        <v>1039</v>
      </c>
      <c r="B1360" s="231"/>
      <c r="C1360" s="231"/>
      <c r="D1360" s="249"/>
      <c r="E1360" s="267" t="s">
        <v>1108</v>
      </c>
      <c r="F1360" s="262">
        <v>9</v>
      </c>
      <c r="G1360" s="257">
        <v>0</v>
      </c>
      <c r="H1360" s="265">
        <f t="shared" si="635"/>
        <v>9</v>
      </c>
      <c r="I1360" s="264" t="s">
        <v>105</v>
      </c>
      <c r="J1360" s="276" t="s">
        <v>90</v>
      </c>
      <c r="K1360" s="276" t="s">
        <v>90</v>
      </c>
      <c r="L1360" s="277">
        <v>0</v>
      </c>
      <c r="M1360" s="252">
        <v>0</v>
      </c>
      <c r="N1360" s="252">
        <v>0</v>
      </c>
      <c r="O1360" s="252">
        <f t="shared" si="636"/>
        <v>0</v>
      </c>
      <c r="P1360" s="252">
        <f t="shared" si="637"/>
        <v>0</v>
      </c>
      <c r="Q1360" s="253">
        <f t="shared" si="638"/>
        <v>0</v>
      </c>
      <c r="R1360" s="259"/>
    </row>
    <row r="1361" spans="1:18" s="247" customFormat="1" x14ac:dyDescent="0.3">
      <c r="A1361" s="248"/>
      <c r="B1361" s="231"/>
      <c r="C1361" s="231"/>
      <c r="D1361" s="249"/>
      <c r="E1361" s="268" t="s">
        <v>1109</v>
      </c>
      <c r="F1361" s="254"/>
      <c r="G1361" s="254"/>
      <c r="H1361" s="266"/>
      <c r="I1361" s="254"/>
      <c r="J1361" s="254"/>
      <c r="K1361" s="255"/>
      <c r="L1361" s="254"/>
      <c r="M1361" s="255"/>
      <c r="N1361" s="255"/>
      <c r="O1361" s="255"/>
      <c r="P1361" s="255"/>
      <c r="Q1361" s="256"/>
      <c r="R1361" s="260"/>
    </row>
    <row r="1362" spans="1:18" s="247" customFormat="1" x14ac:dyDescent="0.3">
      <c r="A1362" s="258">
        <f>IF(F1362="","", COUNTA($F$17:F1362))</f>
        <v>1040</v>
      </c>
      <c r="B1362" s="231"/>
      <c r="C1362" s="231"/>
      <c r="D1362" s="249"/>
      <c r="E1362" s="267" t="s">
        <v>1110</v>
      </c>
      <c r="F1362" s="262">
        <v>1658</v>
      </c>
      <c r="G1362" s="270">
        <v>0.1</v>
      </c>
      <c r="H1362" s="265">
        <f t="shared" ref="H1362:H1363" si="639">G1362*F1362+F1362</f>
        <v>1823.8</v>
      </c>
      <c r="I1362" s="271" t="s">
        <v>438</v>
      </c>
      <c r="J1362" s="276" t="s">
        <v>90</v>
      </c>
      <c r="K1362" s="276" t="s">
        <v>90</v>
      </c>
      <c r="L1362" s="277">
        <v>0</v>
      </c>
      <c r="M1362" s="252">
        <v>0</v>
      </c>
      <c r="N1362" s="252">
        <v>0</v>
      </c>
      <c r="O1362" s="252">
        <f t="shared" ref="O1362:O1363" si="640">H1362*M1362</f>
        <v>0</v>
      </c>
      <c r="P1362" s="252">
        <f t="shared" ref="P1362:P1363" si="641">H1362*N1362</f>
        <v>0</v>
      </c>
      <c r="Q1362" s="253">
        <f t="shared" ref="Q1362:Q1363" si="642">O1362+P1362</f>
        <v>0</v>
      </c>
      <c r="R1362" s="259"/>
    </row>
    <row r="1363" spans="1:18" s="247" customFormat="1" x14ac:dyDescent="0.3">
      <c r="A1363" s="258">
        <f>IF(F1363="","", COUNTA($F$17:F1363))</f>
        <v>1041</v>
      </c>
      <c r="B1363" s="231"/>
      <c r="C1363" s="231"/>
      <c r="D1363" s="249"/>
      <c r="E1363" s="267" t="s">
        <v>1111</v>
      </c>
      <c r="F1363" s="262">
        <v>542</v>
      </c>
      <c r="G1363" s="270">
        <v>0.1</v>
      </c>
      <c r="H1363" s="265">
        <f t="shared" si="639"/>
        <v>596.20000000000005</v>
      </c>
      <c r="I1363" s="271" t="s">
        <v>438</v>
      </c>
      <c r="J1363" s="276" t="s">
        <v>90</v>
      </c>
      <c r="K1363" s="276" t="s">
        <v>90</v>
      </c>
      <c r="L1363" s="277">
        <v>0</v>
      </c>
      <c r="M1363" s="252">
        <v>0</v>
      </c>
      <c r="N1363" s="252">
        <v>0</v>
      </c>
      <c r="O1363" s="252">
        <f t="shared" si="640"/>
        <v>0</v>
      </c>
      <c r="P1363" s="252">
        <f t="shared" si="641"/>
        <v>0</v>
      </c>
      <c r="Q1363" s="253">
        <f t="shared" si="642"/>
        <v>0</v>
      </c>
      <c r="R1363" s="259"/>
    </row>
    <row r="1364" spans="1:18" s="247" customFormat="1" x14ac:dyDescent="0.3">
      <c r="A1364" s="258">
        <f>IF(F1364="","", COUNTA($F$17:F1364))</f>
        <v>1042</v>
      </c>
      <c r="B1364" s="231"/>
      <c r="C1364" s="231"/>
      <c r="D1364" s="249"/>
      <c r="E1364" s="267" t="s">
        <v>1112</v>
      </c>
      <c r="F1364" s="262">
        <v>5</v>
      </c>
      <c r="G1364" s="257">
        <v>0</v>
      </c>
      <c r="H1364" s="265">
        <f t="shared" ref="H1364:H1366" si="643">F1364+G1364*F1364</f>
        <v>5</v>
      </c>
      <c r="I1364" s="264" t="s">
        <v>105</v>
      </c>
      <c r="J1364" s="276" t="s">
        <v>90</v>
      </c>
      <c r="K1364" s="276" t="s">
        <v>90</v>
      </c>
      <c r="L1364" s="277">
        <v>0</v>
      </c>
      <c r="M1364" s="252">
        <v>0</v>
      </c>
      <c r="N1364" s="252">
        <v>0</v>
      </c>
      <c r="O1364" s="252">
        <f t="shared" ref="O1364:O1366" si="644">H1364*M1364</f>
        <v>0</v>
      </c>
      <c r="P1364" s="252">
        <f t="shared" ref="P1364:P1366" si="645">H1364*N1364</f>
        <v>0</v>
      </c>
      <c r="Q1364" s="253">
        <f t="shared" ref="Q1364:Q1366" si="646">O1364+P1364</f>
        <v>0</v>
      </c>
      <c r="R1364" s="259"/>
    </row>
    <row r="1365" spans="1:18" s="247" customFormat="1" x14ac:dyDescent="0.3">
      <c r="A1365" s="258">
        <f>IF(F1365="","", COUNTA($F$17:F1365))</f>
        <v>1043</v>
      </c>
      <c r="B1365" s="231"/>
      <c r="C1365" s="231"/>
      <c r="D1365" s="249"/>
      <c r="E1365" s="267" t="s">
        <v>1113</v>
      </c>
      <c r="F1365" s="262">
        <v>5</v>
      </c>
      <c r="G1365" s="257">
        <v>0</v>
      </c>
      <c r="H1365" s="265">
        <f t="shared" si="643"/>
        <v>5</v>
      </c>
      <c r="I1365" s="264" t="s">
        <v>105</v>
      </c>
      <c r="J1365" s="276" t="s">
        <v>90</v>
      </c>
      <c r="K1365" s="276" t="s">
        <v>90</v>
      </c>
      <c r="L1365" s="277">
        <v>0</v>
      </c>
      <c r="M1365" s="252">
        <v>0</v>
      </c>
      <c r="N1365" s="252">
        <v>0</v>
      </c>
      <c r="O1365" s="252">
        <f t="shared" si="644"/>
        <v>0</v>
      </c>
      <c r="P1365" s="252">
        <f t="shared" si="645"/>
        <v>0</v>
      </c>
      <c r="Q1365" s="253">
        <f t="shared" si="646"/>
        <v>0</v>
      </c>
      <c r="R1365" s="259"/>
    </row>
    <row r="1366" spans="1:18" s="247" customFormat="1" x14ac:dyDescent="0.3">
      <c r="A1366" s="258">
        <f>IF(F1366="","", COUNTA($F$17:F1366))</f>
        <v>1044</v>
      </c>
      <c r="B1366" s="231"/>
      <c r="C1366" s="231"/>
      <c r="D1366" s="249"/>
      <c r="E1366" s="267" t="s">
        <v>1114</v>
      </c>
      <c r="F1366" s="262">
        <v>5</v>
      </c>
      <c r="G1366" s="257">
        <v>0</v>
      </c>
      <c r="H1366" s="265">
        <f t="shared" si="643"/>
        <v>5</v>
      </c>
      <c r="I1366" s="264" t="s">
        <v>105</v>
      </c>
      <c r="J1366" s="276" t="s">
        <v>90</v>
      </c>
      <c r="K1366" s="276" t="s">
        <v>90</v>
      </c>
      <c r="L1366" s="277">
        <v>0</v>
      </c>
      <c r="M1366" s="252">
        <v>0</v>
      </c>
      <c r="N1366" s="252">
        <v>0</v>
      </c>
      <c r="O1366" s="252">
        <f t="shared" si="644"/>
        <v>0</v>
      </c>
      <c r="P1366" s="252">
        <f t="shared" si="645"/>
        <v>0</v>
      </c>
      <c r="Q1366" s="253">
        <f t="shared" si="646"/>
        <v>0</v>
      </c>
      <c r="R1366" s="259"/>
    </row>
    <row r="1367" spans="1:18" s="247" customFormat="1" x14ac:dyDescent="0.3">
      <c r="A1367" s="248"/>
      <c r="B1367" s="231"/>
      <c r="C1367" s="231"/>
      <c r="D1367" s="249"/>
      <c r="E1367" s="268" t="s">
        <v>1115</v>
      </c>
      <c r="F1367" s="254"/>
      <c r="G1367" s="254"/>
      <c r="H1367" s="266"/>
      <c r="I1367" s="254"/>
      <c r="J1367" s="254"/>
      <c r="K1367" s="255"/>
      <c r="L1367" s="254"/>
      <c r="M1367" s="255"/>
      <c r="N1367" s="255"/>
      <c r="O1367" s="255"/>
      <c r="P1367" s="255"/>
      <c r="Q1367" s="256"/>
      <c r="R1367" s="260"/>
    </row>
    <row r="1368" spans="1:18" s="247" customFormat="1" x14ac:dyDescent="0.3">
      <c r="A1368" s="258">
        <f>IF(F1368="","", COUNTA($F$17:F1368))</f>
        <v>1045</v>
      </c>
      <c r="B1368" s="231"/>
      <c r="C1368" s="231"/>
      <c r="D1368" s="249"/>
      <c r="E1368" s="267" t="s">
        <v>1116</v>
      </c>
      <c r="F1368" s="262">
        <v>1</v>
      </c>
      <c r="G1368" s="257">
        <v>0</v>
      </c>
      <c r="H1368" s="265">
        <f t="shared" ref="H1368:H1369" si="647">F1368+G1368*F1368</f>
        <v>1</v>
      </c>
      <c r="I1368" s="264" t="s">
        <v>105</v>
      </c>
      <c r="J1368" s="276" t="s">
        <v>90</v>
      </c>
      <c r="K1368" s="276" t="s">
        <v>90</v>
      </c>
      <c r="L1368" s="277">
        <v>0</v>
      </c>
      <c r="M1368" s="252">
        <v>0</v>
      </c>
      <c r="N1368" s="252">
        <v>0</v>
      </c>
      <c r="O1368" s="252">
        <f t="shared" ref="O1368:O1369" si="648">H1368*M1368</f>
        <v>0</v>
      </c>
      <c r="P1368" s="252">
        <f t="shared" ref="P1368:P1369" si="649">H1368*N1368</f>
        <v>0</v>
      </c>
      <c r="Q1368" s="253">
        <f t="shared" ref="Q1368:Q1370" si="650">O1368+P1368</f>
        <v>0</v>
      </c>
      <c r="R1368" s="259"/>
    </row>
    <row r="1369" spans="1:18" s="247" customFormat="1" x14ac:dyDescent="0.3">
      <c r="A1369" s="258">
        <f>IF(F1369="","", COUNTA($F$17:F1369))</f>
        <v>1046</v>
      </c>
      <c r="B1369" s="231"/>
      <c r="C1369" s="231"/>
      <c r="D1369" s="249"/>
      <c r="E1369" s="267" t="s">
        <v>1117</v>
      </c>
      <c r="F1369" s="262">
        <v>1</v>
      </c>
      <c r="G1369" s="257">
        <v>0</v>
      </c>
      <c r="H1369" s="265">
        <f t="shared" si="647"/>
        <v>1</v>
      </c>
      <c r="I1369" s="264" t="s">
        <v>105</v>
      </c>
      <c r="J1369" s="276" t="s">
        <v>90</v>
      </c>
      <c r="K1369" s="276" t="s">
        <v>90</v>
      </c>
      <c r="L1369" s="277">
        <v>0</v>
      </c>
      <c r="M1369" s="252">
        <v>0</v>
      </c>
      <c r="N1369" s="252">
        <v>0</v>
      </c>
      <c r="O1369" s="252">
        <f t="shared" si="648"/>
        <v>0</v>
      </c>
      <c r="P1369" s="252">
        <f t="shared" si="649"/>
        <v>0</v>
      </c>
      <c r="Q1369" s="253">
        <f t="shared" si="650"/>
        <v>0</v>
      </c>
      <c r="R1369" s="259"/>
    </row>
    <row r="1370" spans="1:18" s="247" customFormat="1" x14ac:dyDescent="0.3">
      <c r="A1370" s="258">
        <f>IF(F1370="","", COUNTA($F$17:F1370))</f>
        <v>1047</v>
      </c>
      <c r="B1370" s="231"/>
      <c r="C1370" s="231"/>
      <c r="D1370" s="249"/>
      <c r="E1370" s="267" t="s">
        <v>1118</v>
      </c>
      <c r="F1370" s="262">
        <v>1874</v>
      </c>
      <c r="G1370" s="270">
        <v>0.1</v>
      </c>
      <c r="H1370" s="265">
        <f>G1370*F1370+F1370</f>
        <v>2061.4</v>
      </c>
      <c r="I1370" s="271" t="s">
        <v>438</v>
      </c>
      <c r="J1370" s="276" t="s">
        <v>90</v>
      </c>
      <c r="K1370" s="276" t="s">
        <v>90</v>
      </c>
      <c r="L1370" s="277">
        <v>0</v>
      </c>
      <c r="M1370" s="252">
        <v>0</v>
      </c>
      <c r="N1370" s="252">
        <v>0</v>
      </c>
      <c r="O1370" s="252">
        <f>H1370*M1370</f>
        <v>0</v>
      </c>
      <c r="P1370" s="252">
        <f>H1370*N1370</f>
        <v>0</v>
      </c>
      <c r="Q1370" s="253">
        <f t="shared" si="650"/>
        <v>0</v>
      </c>
      <c r="R1370" s="259"/>
    </row>
    <row r="1371" spans="1:18" s="247" customFormat="1" x14ac:dyDescent="0.3">
      <c r="A1371" s="248"/>
      <c r="B1371" s="231"/>
      <c r="C1371" s="231"/>
      <c r="D1371" s="249"/>
      <c r="E1371" s="268" t="s">
        <v>1119</v>
      </c>
      <c r="F1371" s="254"/>
      <c r="G1371" s="254"/>
      <c r="H1371" s="266"/>
      <c r="I1371" s="254"/>
      <c r="J1371" s="254"/>
      <c r="K1371" s="255"/>
      <c r="L1371" s="254"/>
      <c r="M1371" s="255"/>
      <c r="N1371" s="255"/>
      <c r="O1371" s="255"/>
      <c r="P1371" s="255"/>
      <c r="Q1371" s="256"/>
      <c r="R1371" s="260"/>
    </row>
    <row r="1372" spans="1:18" s="247" customFormat="1" x14ac:dyDescent="0.3">
      <c r="A1372" s="258">
        <f>IF(F1372="","", COUNTA($F$17:F1372))</f>
        <v>1048</v>
      </c>
      <c r="B1372" s="231"/>
      <c r="C1372" s="231"/>
      <c r="D1372" s="249"/>
      <c r="E1372" s="267" t="s">
        <v>1120</v>
      </c>
      <c r="F1372" s="262">
        <v>1</v>
      </c>
      <c r="G1372" s="257">
        <v>0</v>
      </c>
      <c r="H1372" s="265">
        <f>F1372+G1372*F1372</f>
        <v>1</v>
      </c>
      <c r="I1372" s="264" t="s">
        <v>105</v>
      </c>
      <c r="J1372" s="276" t="s">
        <v>90</v>
      </c>
      <c r="K1372" s="276" t="s">
        <v>90</v>
      </c>
      <c r="L1372" s="277">
        <v>0</v>
      </c>
      <c r="M1372" s="252">
        <v>0</v>
      </c>
      <c r="N1372" s="252">
        <v>0</v>
      </c>
      <c r="O1372" s="252">
        <f>H1372*M1372</f>
        <v>0</v>
      </c>
      <c r="P1372" s="252">
        <f>H1372*N1372</f>
        <v>0</v>
      </c>
      <c r="Q1372" s="253">
        <f>O1372+P1372</f>
        <v>0</v>
      </c>
      <c r="R1372" s="259"/>
    </row>
    <row r="1373" spans="1:18" s="247" customFormat="1" x14ac:dyDescent="0.3">
      <c r="A1373" s="258">
        <f>IF(F1373="","", COUNTA($F$17:F1373))</f>
        <v>1049</v>
      </c>
      <c r="B1373" s="231"/>
      <c r="C1373" s="231"/>
      <c r="D1373" s="249"/>
      <c r="E1373" s="267" t="s">
        <v>1121</v>
      </c>
      <c r="F1373" s="262">
        <v>32</v>
      </c>
      <c r="G1373" s="270">
        <v>0.1</v>
      </c>
      <c r="H1373" s="265">
        <f>G1373*F1373+F1373</f>
        <v>35.200000000000003</v>
      </c>
      <c r="I1373" s="271" t="s">
        <v>438</v>
      </c>
      <c r="J1373" s="276" t="s">
        <v>90</v>
      </c>
      <c r="K1373" s="276" t="s">
        <v>90</v>
      </c>
      <c r="L1373" s="277">
        <v>0</v>
      </c>
      <c r="M1373" s="252">
        <v>0</v>
      </c>
      <c r="N1373" s="252">
        <v>0</v>
      </c>
      <c r="O1373" s="252">
        <f>H1373*M1373</f>
        <v>0</v>
      </c>
      <c r="P1373" s="252">
        <f>H1373*N1373</f>
        <v>0</v>
      </c>
      <c r="Q1373" s="253">
        <f t="shared" ref="Q1373" si="651">O1373+P1373</f>
        <v>0</v>
      </c>
      <c r="R1373" s="259"/>
    </row>
    <row r="1374" spans="1:18" s="247" customFormat="1" x14ac:dyDescent="0.3">
      <c r="A1374" s="248"/>
      <c r="B1374" s="231"/>
      <c r="C1374" s="231"/>
      <c r="D1374" s="249"/>
      <c r="E1374" s="268" t="s">
        <v>1122</v>
      </c>
      <c r="F1374" s="254"/>
      <c r="G1374" s="254"/>
      <c r="H1374" s="266"/>
      <c r="I1374" s="254"/>
      <c r="J1374" s="254"/>
      <c r="K1374" s="255"/>
      <c r="L1374" s="254"/>
      <c r="M1374" s="255"/>
      <c r="N1374" s="255"/>
      <c r="O1374" s="255"/>
      <c r="P1374" s="255"/>
      <c r="Q1374" s="256"/>
      <c r="R1374" s="260"/>
    </row>
    <row r="1375" spans="1:18" s="247" customFormat="1" ht="78" x14ac:dyDescent="0.3">
      <c r="A1375" s="258">
        <f>IF(F1375="","", COUNTA($F$17:F1375))</f>
        <v>1050</v>
      </c>
      <c r="B1375" s="231"/>
      <c r="C1375" s="231"/>
      <c r="D1375" s="249"/>
      <c r="E1375" s="261" t="s">
        <v>1123</v>
      </c>
      <c r="F1375" s="262">
        <v>11</v>
      </c>
      <c r="G1375" s="257">
        <v>0</v>
      </c>
      <c r="H1375" s="265">
        <f t="shared" ref="H1375:H1385" si="652">F1375+G1375*F1375</f>
        <v>11</v>
      </c>
      <c r="I1375" s="264" t="s">
        <v>105</v>
      </c>
      <c r="J1375" s="276" t="s">
        <v>90</v>
      </c>
      <c r="K1375" s="276" t="s">
        <v>90</v>
      </c>
      <c r="L1375" s="277">
        <v>0</v>
      </c>
      <c r="M1375" s="252">
        <v>0</v>
      </c>
      <c r="N1375" s="252">
        <v>0</v>
      </c>
      <c r="O1375" s="252">
        <f t="shared" ref="O1375:O1385" si="653">H1375*M1375</f>
        <v>0</v>
      </c>
      <c r="P1375" s="252">
        <f t="shared" ref="P1375:P1385" si="654">H1375*N1375</f>
        <v>0</v>
      </c>
      <c r="Q1375" s="253">
        <f t="shared" ref="Q1375:Q1385" si="655">O1375+P1375</f>
        <v>0</v>
      </c>
      <c r="R1375" s="259"/>
    </row>
    <row r="1376" spans="1:18" s="247" customFormat="1" ht="78" x14ac:dyDescent="0.3">
      <c r="A1376" s="258">
        <f>IF(F1376="","", COUNTA($F$17:F1376))</f>
        <v>1051</v>
      </c>
      <c r="B1376" s="231"/>
      <c r="C1376" s="231"/>
      <c r="D1376" s="249"/>
      <c r="E1376" s="261" t="s">
        <v>1124</v>
      </c>
      <c r="F1376" s="262">
        <v>19</v>
      </c>
      <c r="G1376" s="257">
        <v>0</v>
      </c>
      <c r="H1376" s="265">
        <f t="shared" si="652"/>
        <v>19</v>
      </c>
      <c r="I1376" s="264" t="s">
        <v>105</v>
      </c>
      <c r="J1376" s="276" t="s">
        <v>90</v>
      </c>
      <c r="K1376" s="276" t="s">
        <v>90</v>
      </c>
      <c r="L1376" s="277">
        <v>0</v>
      </c>
      <c r="M1376" s="252">
        <v>0</v>
      </c>
      <c r="N1376" s="252">
        <v>0</v>
      </c>
      <c r="O1376" s="252">
        <f t="shared" si="653"/>
        <v>0</v>
      </c>
      <c r="P1376" s="252">
        <f t="shared" si="654"/>
        <v>0</v>
      </c>
      <c r="Q1376" s="253">
        <f t="shared" si="655"/>
        <v>0</v>
      </c>
      <c r="R1376" s="259"/>
    </row>
    <row r="1377" spans="1:18" s="247" customFormat="1" ht="78" x14ac:dyDescent="0.3">
      <c r="A1377" s="258">
        <f>IF(F1377="","", COUNTA($F$17:F1377))</f>
        <v>1052</v>
      </c>
      <c r="B1377" s="231"/>
      <c r="C1377" s="231"/>
      <c r="D1377" s="249"/>
      <c r="E1377" s="261" t="s">
        <v>1125</v>
      </c>
      <c r="F1377" s="262">
        <v>14</v>
      </c>
      <c r="G1377" s="257">
        <v>0</v>
      </c>
      <c r="H1377" s="265">
        <f t="shared" si="652"/>
        <v>14</v>
      </c>
      <c r="I1377" s="264" t="s">
        <v>105</v>
      </c>
      <c r="J1377" s="276" t="s">
        <v>90</v>
      </c>
      <c r="K1377" s="276" t="s">
        <v>90</v>
      </c>
      <c r="L1377" s="277">
        <v>0</v>
      </c>
      <c r="M1377" s="252">
        <v>0</v>
      </c>
      <c r="N1377" s="252">
        <v>0</v>
      </c>
      <c r="O1377" s="252">
        <f t="shared" si="653"/>
        <v>0</v>
      </c>
      <c r="P1377" s="252">
        <f t="shared" si="654"/>
        <v>0</v>
      </c>
      <c r="Q1377" s="253">
        <f t="shared" si="655"/>
        <v>0</v>
      </c>
      <c r="R1377" s="259"/>
    </row>
    <row r="1378" spans="1:18" s="247" customFormat="1" ht="78" x14ac:dyDescent="0.3">
      <c r="A1378" s="258">
        <f>IF(F1378="","", COUNTA($F$17:F1378))</f>
        <v>1053</v>
      </c>
      <c r="B1378" s="231"/>
      <c r="C1378" s="231"/>
      <c r="D1378" s="249"/>
      <c r="E1378" s="292" t="s">
        <v>1126</v>
      </c>
      <c r="F1378" s="225">
        <v>5</v>
      </c>
      <c r="G1378" s="243">
        <v>0</v>
      </c>
      <c r="H1378" s="265">
        <f t="shared" si="652"/>
        <v>5</v>
      </c>
      <c r="I1378" s="264" t="s">
        <v>105</v>
      </c>
      <c r="J1378" s="276" t="s">
        <v>90</v>
      </c>
      <c r="K1378" s="276" t="s">
        <v>90</v>
      </c>
      <c r="L1378" s="277">
        <v>0</v>
      </c>
      <c r="M1378" s="252">
        <v>0</v>
      </c>
      <c r="N1378" s="252">
        <v>0</v>
      </c>
      <c r="O1378" s="252">
        <f t="shared" si="653"/>
        <v>0</v>
      </c>
      <c r="P1378" s="252">
        <f t="shared" si="654"/>
        <v>0</v>
      </c>
      <c r="Q1378" s="253">
        <f t="shared" si="655"/>
        <v>0</v>
      </c>
      <c r="R1378" s="259"/>
    </row>
    <row r="1379" spans="1:18" s="247" customFormat="1" ht="78" x14ac:dyDescent="0.3">
      <c r="A1379" s="258">
        <f>IF(F1379="","", COUNTA($F$17:F1379))</f>
        <v>1054</v>
      </c>
      <c r="B1379" s="231"/>
      <c r="C1379" s="231"/>
      <c r="D1379" s="249"/>
      <c r="E1379" s="261" t="s">
        <v>1127</v>
      </c>
      <c r="F1379" s="262">
        <v>7</v>
      </c>
      <c r="G1379" s="257">
        <v>0</v>
      </c>
      <c r="H1379" s="265">
        <f t="shared" si="652"/>
        <v>7</v>
      </c>
      <c r="I1379" s="264" t="s">
        <v>105</v>
      </c>
      <c r="J1379" s="276" t="s">
        <v>90</v>
      </c>
      <c r="K1379" s="276" t="s">
        <v>90</v>
      </c>
      <c r="L1379" s="277">
        <v>0</v>
      </c>
      <c r="M1379" s="252">
        <v>0</v>
      </c>
      <c r="N1379" s="252">
        <v>0</v>
      </c>
      <c r="O1379" s="252">
        <f t="shared" si="653"/>
        <v>0</v>
      </c>
      <c r="P1379" s="252">
        <f t="shared" si="654"/>
        <v>0</v>
      </c>
      <c r="Q1379" s="253">
        <f t="shared" si="655"/>
        <v>0</v>
      </c>
      <c r="R1379" s="259"/>
    </row>
    <row r="1380" spans="1:18" s="247" customFormat="1" ht="78" x14ac:dyDescent="0.3">
      <c r="A1380" s="258">
        <f>IF(F1380="","", COUNTA($F$17:F1380))</f>
        <v>1055</v>
      </c>
      <c r="B1380" s="231"/>
      <c r="C1380" s="231"/>
      <c r="D1380" s="249"/>
      <c r="E1380" s="261" t="s">
        <v>1128</v>
      </c>
      <c r="F1380" s="262">
        <v>7</v>
      </c>
      <c r="G1380" s="257">
        <v>0</v>
      </c>
      <c r="H1380" s="265">
        <f t="shared" si="652"/>
        <v>7</v>
      </c>
      <c r="I1380" s="264" t="s">
        <v>105</v>
      </c>
      <c r="J1380" s="276" t="s">
        <v>90</v>
      </c>
      <c r="K1380" s="276" t="s">
        <v>90</v>
      </c>
      <c r="L1380" s="277">
        <v>0</v>
      </c>
      <c r="M1380" s="252">
        <v>0</v>
      </c>
      <c r="N1380" s="252">
        <v>0</v>
      </c>
      <c r="O1380" s="252">
        <f t="shared" si="653"/>
        <v>0</v>
      </c>
      <c r="P1380" s="252">
        <f t="shared" si="654"/>
        <v>0</v>
      </c>
      <c r="Q1380" s="253">
        <f t="shared" si="655"/>
        <v>0</v>
      </c>
      <c r="R1380" s="259"/>
    </row>
    <row r="1381" spans="1:18" s="247" customFormat="1" ht="78" x14ac:dyDescent="0.3">
      <c r="A1381" s="258">
        <f>IF(F1381="","", COUNTA($F$17:F1381))</f>
        <v>1056</v>
      </c>
      <c r="B1381" s="231"/>
      <c r="C1381" s="231"/>
      <c r="D1381" s="249"/>
      <c r="E1381" s="261" t="s">
        <v>1129</v>
      </c>
      <c r="F1381" s="262">
        <v>21</v>
      </c>
      <c r="G1381" s="257">
        <v>0</v>
      </c>
      <c r="H1381" s="265">
        <f t="shared" si="652"/>
        <v>21</v>
      </c>
      <c r="I1381" s="264" t="s">
        <v>105</v>
      </c>
      <c r="J1381" s="276" t="s">
        <v>90</v>
      </c>
      <c r="K1381" s="276" t="s">
        <v>90</v>
      </c>
      <c r="L1381" s="277">
        <v>0</v>
      </c>
      <c r="M1381" s="252">
        <v>0</v>
      </c>
      <c r="N1381" s="252">
        <v>0</v>
      </c>
      <c r="O1381" s="252">
        <f t="shared" si="653"/>
        <v>0</v>
      </c>
      <c r="P1381" s="252">
        <f t="shared" si="654"/>
        <v>0</v>
      </c>
      <c r="Q1381" s="253">
        <f t="shared" si="655"/>
        <v>0</v>
      </c>
      <c r="R1381" s="259"/>
    </row>
    <row r="1382" spans="1:18" s="247" customFormat="1" ht="31.2" x14ac:dyDescent="0.3">
      <c r="A1382" s="258">
        <f>IF(F1382="","", COUNTA($F$17:F1382))</f>
        <v>1057</v>
      </c>
      <c r="B1382" s="231"/>
      <c r="C1382" s="231"/>
      <c r="D1382" s="249"/>
      <c r="E1382" s="261" t="s">
        <v>1130</v>
      </c>
      <c r="F1382" s="262">
        <v>4</v>
      </c>
      <c r="G1382" s="257">
        <v>0</v>
      </c>
      <c r="H1382" s="265">
        <f t="shared" si="652"/>
        <v>4</v>
      </c>
      <c r="I1382" s="264" t="s">
        <v>105</v>
      </c>
      <c r="J1382" s="276" t="s">
        <v>90</v>
      </c>
      <c r="K1382" s="276" t="s">
        <v>90</v>
      </c>
      <c r="L1382" s="277">
        <v>0</v>
      </c>
      <c r="M1382" s="252">
        <v>0</v>
      </c>
      <c r="N1382" s="252">
        <v>0</v>
      </c>
      <c r="O1382" s="252">
        <f t="shared" si="653"/>
        <v>0</v>
      </c>
      <c r="P1382" s="252">
        <f t="shared" si="654"/>
        <v>0</v>
      </c>
      <c r="Q1382" s="253">
        <f t="shared" si="655"/>
        <v>0</v>
      </c>
      <c r="R1382" s="259"/>
    </row>
    <row r="1383" spans="1:18" s="247" customFormat="1" ht="31.2" x14ac:dyDescent="0.3">
      <c r="A1383" s="258">
        <f>IF(F1383="","", COUNTA($F$17:F1383))</f>
        <v>1058</v>
      </c>
      <c r="B1383" s="231"/>
      <c r="C1383" s="231"/>
      <c r="D1383" s="249"/>
      <c r="E1383" s="261" t="s">
        <v>1131</v>
      </c>
      <c r="F1383" s="262">
        <v>3</v>
      </c>
      <c r="G1383" s="257">
        <v>0</v>
      </c>
      <c r="H1383" s="265">
        <f t="shared" si="652"/>
        <v>3</v>
      </c>
      <c r="I1383" s="264" t="s">
        <v>105</v>
      </c>
      <c r="J1383" s="276" t="s">
        <v>90</v>
      </c>
      <c r="K1383" s="276" t="s">
        <v>90</v>
      </c>
      <c r="L1383" s="277">
        <v>0</v>
      </c>
      <c r="M1383" s="252">
        <v>0</v>
      </c>
      <c r="N1383" s="252">
        <v>0</v>
      </c>
      <c r="O1383" s="252">
        <f t="shared" si="653"/>
        <v>0</v>
      </c>
      <c r="P1383" s="252">
        <f t="shared" si="654"/>
        <v>0</v>
      </c>
      <c r="Q1383" s="253">
        <f t="shared" si="655"/>
        <v>0</v>
      </c>
      <c r="R1383" s="259"/>
    </row>
    <row r="1384" spans="1:18" s="247" customFormat="1" ht="31.2" x14ac:dyDescent="0.3">
      <c r="A1384" s="258">
        <f>IF(F1384="","", COUNTA($F$17:F1384))</f>
        <v>1059</v>
      </c>
      <c r="B1384" s="231"/>
      <c r="C1384" s="231"/>
      <c r="D1384" s="249"/>
      <c r="E1384" s="261" t="s">
        <v>1132</v>
      </c>
      <c r="F1384" s="262">
        <v>46</v>
      </c>
      <c r="G1384" s="257">
        <v>0</v>
      </c>
      <c r="H1384" s="265">
        <f t="shared" si="652"/>
        <v>46</v>
      </c>
      <c r="I1384" s="264" t="s">
        <v>105</v>
      </c>
      <c r="J1384" s="276" t="s">
        <v>90</v>
      </c>
      <c r="K1384" s="276" t="s">
        <v>90</v>
      </c>
      <c r="L1384" s="277">
        <v>0</v>
      </c>
      <c r="M1384" s="252">
        <v>0</v>
      </c>
      <c r="N1384" s="252">
        <v>0</v>
      </c>
      <c r="O1384" s="252">
        <f t="shared" si="653"/>
        <v>0</v>
      </c>
      <c r="P1384" s="252">
        <f t="shared" si="654"/>
        <v>0</v>
      </c>
      <c r="Q1384" s="253">
        <f t="shared" si="655"/>
        <v>0</v>
      </c>
      <c r="R1384" s="259"/>
    </row>
    <row r="1385" spans="1:18" s="247" customFormat="1" ht="31.2" x14ac:dyDescent="0.3">
      <c r="A1385" s="258">
        <f>IF(F1385="","", COUNTA($F$17:F1385))</f>
        <v>1060</v>
      </c>
      <c r="B1385" s="231"/>
      <c r="C1385" s="231"/>
      <c r="D1385" s="249"/>
      <c r="E1385" s="261" t="s">
        <v>1133</v>
      </c>
      <c r="F1385" s="262">
        <v>12</v>
      </c>
      <c r="G1385" s="257">
        <v>0</v>
      </c>
      <c r="H1385" s="265">
        <f t="shared" si="652"/>
        <v>12</v>
      </c>
      <c r="I1385" s="264" t="s">
        <v>105</v>
      </c>
      <c r="J1385" s="276" t="s">
        <v>90</v>
      </c>
      <c r="K1385" s="276" t="s">
        <v>90</v>
      </c>
      <c r="L1385" s="277">
        <v>0</v>
      </c>
      <c r="M1385" s="252">
        <v>0</v>
      </c>
      <c r="N1385" s="252">
        <v>0</v>
      </c>
      <c r="O1385" s="252">
        <f t="shared" si="653"/>
        <v>0</v>
      </c>
      <c r="P1385" s="252">
        <f t="shared" si="654"/>
        <v>0</v>
      </c>
      <c r="Q1385" s="253">
        <f t="shared" si="655"/>
        <v>0</v>
      </c>
      <c r="R1385" s="259"/>
    </row>
    <row r="1386" spans="1:18" s="247" customFormat="1" x14ac:dyDescent="0.3">
      <c r="A1386" s="248"/>
      <c r="B1386" s="231"/>
      <c r="C1386" s="231"/>
      <c r="D1386" s="249"/>
      <c r="E1386" s="268" t="s">
        <v>1141</v>
      </c>
      <c r="F1386" s="254"/>
      <c r="G1386" s="254"/>
      <c r="H1386" s="266"/>
      <c r="I1386" s="254"/>
      <c r="J1386" s="254"/>
      <c r="K1386" s="255"/>
      <c r="L1386" s="254"/>
      <c r="M1386" s="255"/>
      <c r="N1386" s="255"/>
      <c r="O1386" s="255"/>
      <c r="P1386" s="255"/>
      <c r="Q1386" s="256"/>
      <c r="R1386" s="260"/>
    </row>
    <row r="1387" spans="1:18" s="247" customFormat="1" ht="46.8" x14ac:dyDescent="0.3">
      <c r="A1387" s="258">
        <f>IF(F1387="","", COUNTA($F$17:F1387))</f>
        <v>1061</v>
      </c>
      <c r="B1387" s="231"/>
      <c r="C1387" s="231"/>
      <c r="D1387" s="249"/>
      <c r="E1387" s="292" t="s">
        <v>1134</v>
      </c>
      <c r="F1387" s="225">
        <v>2</v>
      </c>
      <c r="G1387" s="243">
        <v>0</v>
      </c>
      <c r="H1387" s="265">
        <f t="shared" ref="H1387:H1390" si="656">F1387+G1387*F1387</f>
        <v>2</v>
      </c>
      <c r="I1387" s="264" t="s">
        <v>105</v>
      </c>
      <c r="J1387" s="276" t="s">
        <v>90</v>
      </c>
      <c r="K1387" s="276" t="s">
        <v>90</v>
      </c>
      <c r="L1387" s="277">
        <v>0</v>
      </c>
      <c r="M1387" s="252">
        <v>0</v>
      </c>
      <c r="N1387" s="252">
        <v>0</v>
      </c>
      <c r="O1387" s="252">
        <f t="shared" ref="O1387:O1393" si="657">H1387*M1387</f>
        <v>0</v>
      </c>
      <c r="P1387" s="252">
        <f t="shared" ref="P1387:P1393" si="658">H1387*N1387</f>
        <v>0</v>
      </c>
      <c r="Q1387" s="253">
        <f t="shared" ref="Q1387:Q1393" si="659">O1387+P1387</f>
        <v>0</v>
      </c>
      <c r="R1387" s="259"/>
    </row>
    <row r="1388" spans="1:18" s="247" customFormat="1" ht="46.8" x14ac:dyDescent="0.3">
      <c r="A1388" s="258">
        <f>IF(F1388="","", COUNTA($F$17:F1388))</f>
        <v>1062</v>
      </c>
      <c r="B1388" s="231"/>
      <c r="C1388" s="231"/>
      <c r="D1388" s="249"/>
      <c r="E1388" s="292" t="s">
        <v>1135</v>
      </c>
      <c r="F1388" s="225">
        <v>2</v>
      </c>
      <c r="G1388" s="243">
        <v>0</v>
      </c>
      <c r="H1388" s="265">
        <f t="shared" si="656"/>
        <v>2</v>
      </c>
      <c r="I1388" s="264" t="s">
        <v>105</v>
      </c>
      <c r="J1388" s="276" t="s">
        <v>90</v>
      </c>
      <c r="K1388" s="276" t="s">
        <v>90</v>
      </c>
      <c r="L1388" s="277">
        <v>0</v>
      </c>
      <c r="M1388" s="252">
        <v>0</v>
      </c>
      <c r="N1388" s="252">
        <v>0</v>
      </c>
      <c r="O1388" s="252">
        <f t="shared" si="657"/>
        <v>0</v>
      </c>
      <c r="P1388" s="252">
        <f t="shared" si="658"/>
        <v>0</v>
      </c>
      <c r="Q1388" s="253">
        <f t="shared" si="659"/>
        <v>0</v>
      </c>
      <c r="R1388" s="259"/>
    </row>
    <row r="1389" spans="1:18" s="247" customFormat="1" x14ac:dyDescent="0.3">
      <c r="A1389" s="258">
        <f>IF(F1389="","", COUNTA($F$17:F1389))</f>
        <v>1063</v>
      </c>
      <c r="B1389" s="231"/>
      <c r="C1389" s="231"/>
      <c r="D1389" s="249"/>
      <c r="E1389" s="261" t="s">
        <v>1136</v>
      </c>
      <c r="F1389" s="262">
        <v>1</v>
      </c>
      <c r="G1389" s="257">
        <v>0</v>
      </c>
      <c r="H1389" s="265">
        <f t="shared" si="656"/>
        <v>1</v>
      </c>
      <c r="I1389" s="264" t="s">
        <v>105</v>
      </c>
      <c r="J1389" s="276" t="s">
        <v>90</v>
      </c>
      <c r="K1389" s="276" t="s">
        <v>90</v>
      </c>
      <c r="L1389" s="277">
        <v>0</v>
      </c>
      <c r="M1389" s="252">
        <v>0</v>
      </c>
      <c r="N1389" s="252">
        <v>0</v>
      </c>
      <c r="O1389" s="252">
        <f t="shared" si="657"/>
        <v>0</v>
      </c>
      <c r="P1389" s="252">
        <f t="shared" si="658"/>
        <v>0</v>
      </c>
      <c r="Q1389" s="253">
        <f t="shared" si="659"/>
        <v>0</v>
      </c>
      <c r="R1389" s="259"/>
    </row>
    <row r="1390" spans="1:18" s="247" customFormat="1" x14ac:dyDescent="0.3">
      <c r="A1390" s="258">
        <f>IF(F1390="","", COUNTA($F$17:F1390))</f>
        <v>1064</v>
      </c>
      <c r="B1390" s="231"/>
      <c r="C1390" s="231"/>
      <c r="D1390" s="249"/>
      <c r="E1390" s="261" t="s">
        <v>1137</v>
      </c>
      <c r="F1390" s="262">
        <v>1</v>
      </c>
      <c r="G1390" s="257">
        <v>0</v>
      </c>
      <c r="H1390" s="265">
        <f t="shared" si="656"/>
        <v>1</v>
      </c>
      <c r="I1390" s="264" t="s">
        <v>105</v>
      </c>
      <c r="J1390" s="276" t="s">
        <v>90</v>
      </c>
      <c r="K1390" s="276" t="s">
        <v>90</v>
      </c>
      <c r="L1390" s="277">
        <v>0</v>
      </c>
      <c r="M1390" s="252">
        <v>0</v>
      </c>
      <c r="N1390" s="252">
        <v>0</v>
      </c>
      <c r="O1390" s="252">
        <f t="shared" si="657"/>
        <v>0</v>
      </c>
      <c r="P1390" s="252">
        <f t="shared" si="658"/>
        <v>0</v>
      </c>
      <c r="Q1390" s="253">
        <f t="shared" si="659"/>
        <v>0</v>
      </c>
      <c r="R1390" s="259"/>
    </row>
    <row r="1391" spans="1:18" s="247" customFormat="1" x14ac:dyDescent="0.3">
      <c r="A1391" s="258">
        <f>IF(F1391="","", COUNTA($F$17:F1391))</f>
        <v>1065</v>
      </c>
      <c r="B1391" s="231"/>
      <c r="C1391" s="231"/>
      <c r="D1391" s="249"/>
      <c r="E1391" s="261" t="s">
        <v>1138</v>
      </c>
      <c r="F1391" s="262">
        <v>1249</v>
      </c>
      <c r="G1391" s="270">
        <v>0.1</v>
      </c>
      <c r="H1391" s="265">
        <f t="shared" ref="H1391:H1393" si="660">G1391*F1391+F1391</f>
        <v>1373.9</v>
      </c>
      <c r="I1391" s="271" t="s">
        <v>438</v>
      </c>
      <c r="J1391" s="276" t="s">
        <v>90</v>
      </c>
      <c r="K1391" s="276" t="s">
        <v>90</v>
      </c>
      <c r="L1391" s="277">
        <v>0</v>
      </c>
      <c r="M1391" s="252">
        <v>0</v>
      </c>
      <c r="N1391" s="252">
        <v>0</v>
      </c>
      <c r="O1391" s="252">
        <f t="shared" si="657"/>
        <v>0</v>
      </c>
      <c r="P1391" s="252">
        <f t="shared" si="658"/>
        <v>0</v>
      </c>
      <c r="Q1391" s="253">
        <f t="shared" si="659"/>
        <v>0</v>
      </c>
      <c r="R1391" s="259"/>
    </row>
    <row r="1392" spans="1:18" s="247" customFormat="1" x14ac:dyDescent="0.3">
      <c r="A1392" s="258">
        <f>IF(F1392="","", COUNTA($F$17:F1392))</f>
        <v>1066</v>
      </c>
      <c r="B1392" s="231"/>
      <c r="C1392" s="231"/>
      <c r="D1392" s="249"/>
      <c r="E1392" s="261" t="s">
        <v>1139</v>
      </c>
      <c r="F1392" s="262">
        <v>7200</v>
      </c>
      <c r="G1392" s="270">
        <v>0.1</v>
      </c>
      <c r="H1392" s="265">
        <f t="shared" si="660"/>
        <v>7920</v>
      </c>
      <c r="I1392" s="271" t="s">
        <v>438</v>
      </c>
      <c r="J1392" s="276" t="s">
        <v>90</v>
      </c>
      <c r="K1392" s="276" t="s">
        <v>90</v>
      </c>
      <c r="L1392" s="277">
        <v>0</v>
      </c>
      <c r="M1392" s="252">
        <v>0</v>
      </c>
      <c r="N1392" s="252">
        <v>0</v>
      </c>
      <c r="O1392" s="252">
        <f t="shared" si="657"/>
        <v>0</v>
      </c>
      <c r="P1392" s="252">
        <f t="shared" si="658"/>
        <v>0</v>
      </c>
      <c r="Q1392" s="253">
        <f t="shared" si="659"/>
        <v>0</v>
      </c>
      <c r="R1392" s="259"/>
    </row>
    <row r="1393" spans="1:18" s="247" customFormat="1" x14ac:dyDescent="0.3">
      <c r="A1393" s="258">
        <f>IF(F1393="","", COUNTA($F$17:F1393))</f>
        <v>1067</v>
      </c>
      <c r="B1393" s="231"/>
      <c r="C1393" s="231"/>
      <c r="D1393" s="249"/>
      <c r="E1393" s="261" t="s">
        <v>871</v>
      </c>
      <c r="F1393" s="262">
        <v>21600</v>
      </c>
      <c r="G1393" s="270">
        <v>0.1</v>
      </c>
      <c r="H1393" s="265">
        <f t="shared" si="660"/>
        <v>23760</v>
      </c>
      <c r="I1393" s="271" t="s">
        <v>438</v>
      </c>
      <c r="J1393" s="276" t="s">
        <v>90</v>
      </c>
      <c r="K1393" s="276" t="s">
        <v>90</v>
      </c>
      <c r="L1393" s="277">
        <v>0</v>
      </c>
      <c r="M1393" s="252">
        <v>0</v>
      </c>
      <c r="N1393" s="252">
        <v>0</v>
      </c>
      <c r="O1393" s="252">
        <f t="shared" si="657"/>
        <v>0</v>
      </c>
      <c r="P1393" s="252">
        <f t="shared" si="658"/>
        <v>0</v>
      </c>
      <c r="Q1393" s="253">
        <f t="shared" si="659"/>
        <v>0</v>
      </c>
      <c r="R1393" s="259"/>
    </row>
    <row r="1394" spans="1:18" x14ac:dyDescent="0.3">
      <c r="A1394" s="74" t="str">
        <f>IF(F1394="","", COUNTA($F$29:F1394))</f>
        <v/>
      </c>
      <c r="B1394" s="29"/>
      <c r="C1394" s="29"/>
      <c r="D1394" s="34"/>
      <c r="E1394" s="35"/>
      <c r="F1394" s="10"/>
      <c r="G1394" s="10"/>
      <c r="H1394" s="11"/>
      <c r="I1394" s="10"/>
      <c r="J1394" s="10"/>
      <c r="K1394" s="252"/>
      <c r="L1394" s="10"/>
      <c r="M1394" s="12"/>
      <c r="N1394" s="12"/>
      <c r="O1394" s="12"/>
      <c r="P1394" s="12"/>
      <c r="Q1394" s="13"/>
      <c r="R1394" s="80"/>
    </row>
    <row r="1395" spans="1:18" ht="17.399999999999999" x14ac:dyDescent="0.3">
      <c r="A1395" s="77"/>
      <c r="B1395" s="14"/>
      <c r="C1395" s="14"/>
      <c r="D1395" s="15"/>
      <c r="E1395" s="329" t="s">
        <v>81</v>
      </c>
      <c r="F1395" s="16"/>
      <c r="G1395" s="16"/>
      <c r="H1395" s="17"/>
      <c r="I1395" s="16"/>
      <c r="J1395" s="16"/>
      <c r="K1395" s="329">
        <f>SUM(K1336:K1394)</f>
        <v>0</v>
      </c>
      <c r="L1395" s="16"/>
      <c r="M1395" s="95"/>
      <c r="N1395" s="95"/>
      <c r="O1395" s="330">
        <f>SUM(O1336:O1394)</f>
        <v>0</v>
      </c>
      <c r="P1395" s="330">
        <f>SUM(P1336:P1394)</f>
        <v>0</v>
      </c>
      <c r="Q1395" s="96"/>
      <c r="R1395" s="330">
        <f>SUM(Q1336:Q1394)</f>
        <v>0</v>
      </c>
    </row>
    <row r="1396" spans="1:18" x14ac:dyDescent="0.3">
      <c r="A1396" s="78"/>
      <c r="B1396" s="20"/>
      <c r="C1396" s="20"/>
      <c r="D1396" s="21"/>
      <c r="E1396" s="22"/>
      <c r="F1396" s="23"/>
      <c r="G1396" s="23"/>
      <c r="H1396" s="24"/>
      <c r="I1396" s="23"/>
      <c r="J1396" s="23"/>
      <c r="K1396" s="255"/>
      <c r="L1396" s="23"/>
      <c r="M1396" s="25"/>
      <c r="N1396" s="25"/>
      <c r="O1396" s="25"/>
      <c r="P1396" s="25"/>
      <c r="Q1396" s="26"/>
      <c r="R1396" s="79"/>
    </row>
    <row r="1397" spans="1:18" x14ac:dyDescent="0.3">
      <c r="A1397" s="71"/>
      <c r="B1397" s="51"/>
      <c r="C1397" s="51"/>
      <c r="D1397" s="50"/>
      <c r="E1397" s="52"/>
      <c r="F1397" s="53"/>
      <c r="G1397" s="53"/>
      <c r="H1397" s="53"/>
      <c r="I1397" s="53"/>
      <c r="J1397" s="53"/>
      <c r="K1397" s="263"/>
      <c r="L1397" s="53"/>
      <c r="M1397" s="54"/>
      <c r="N1397" s="350"/>
      <c r="O1397" s="350"/>
      <c r="P1397" s="350"/>
      <c r="Q1397" s="350"/>
      <c r="R1397" s="351"/>
    </row>
    <row r="1398" spans="1:18" x14ac:dyDescent="0.3">
      <c r="A1398" s="352"/>
      <c r="B1398" s="353"/>
      <c r="C1398" s="353"/>
      <c r="D1398" s="353"/>
      <c r="E1398" s="353"/>
      <c r="F1398" s="353"/>
      <c r="G1398" s="353"/>
      <c r="H1398" s="353"/>
      <c r="I1398" s="353"/>
      <c r="J1398" s="353"/>
      <c r="K1398" s="353"/>
      <c r="L1398" s="353"/>
      <c r="M1398" s="353"/>
      <c r="N1398" s="353"/>
      <c r="O1398" s="353"/>
      <c r="P1398" s="353"/>
      <c r="Q1398" s="353"/>
      <c r="R1398" s="354"/>
    </row>
    <row r="1399" spans="1:18" ht="14.4" x14ac:dyDescent="0.3">
      <c r="A1399" s="340" t="s">
        <v>41</v>
      </c>
      <c r="B1399" s="340"/>
      <c r="C1399" s="340"/>
      <c r="D1399" s="340"/>
      <c r="E1399" s="340"/>
      <c r="F1399" s="340"/>
      <c r="G1399" s="340"/>
      <c r="H1399" s="340"/>
      <c r="I1399" s="340"/>
      <c r="J1399" s="332"/>
      <c r="K1399" s="333"/>
      <c r="L1399" s="332"/>
      <c r="M1399" s="333"/>
      <c r="N1399" s="333"/>
      <c r="O1399" s="333"/>
      <c r="P1399" s="333"/>
      <c r="Q1399" s="333">
        <f>SUM(Q16:Q1398)</f>
        <v>0</v>
      </c>
      <c r="R1399" s="333">
        <f>SUM(R16:R1398)</f>
        <v>0</v>
      </c>
    </row>
    <row r="1400" spans="1:18" ht="14.4" x14ac:dyDescent="0.3">
      <c r="A1400" s="340" t="s">
        <v>42</v>
      </c>
      <c r="B1400" s="340"/>
      <c r="C1400" s="340"/>
      <c r="D1400" s="340"/>
      <c r="E1400" s="340"/>
      <c r="F1400" s="340"/>
      <c r="G1400" s="340"/>
      <c r="H1400" s="340"/>
      <c r="I1400" s="340"/>
      <c r="J1400" s="332"/>
      <c r="K1400" s="333"/>
      <c r="L1400" s="332"/>
      <c r="M1400" s="334">
        <v>0.25</v>
      </c>
      <c r="N1400" s="333"/>
      <c r="O1400" s="333"/>
      <c r="P1400" s="333"/>
      <c r="Q1400" s="333">
        <f>M1400*Q1399</f>
        <v>0</v>
      </c>
      <c r="R1400" s="333">
        <f>M1400*R1399</f>
        <v>0</v>
      </c>
    </row>
    <row r="1401" spans="1:18" ht="14.4" x14ac:dyDescent="0.3">
      <c r="A1401" s="340" t="s">
        <v>43</v>
      </c>
      <c r="B1401" s="340"/>
      <c r="C1401" s="340"/>
      <c r="D1401" s="340"/>
      <c r="E1401" s="340"/>
      <c r="F1401" s="340"/>
      <c r="G1401" s="340"/>
      <c r="H1401" s="340"/>
      <c r="I1401" s="340"/>
      <c r="J1401" s="332"/>
      <c r="K1401" s="333"/>
      <c r="L1401" s="332"/>
      <c r="M1401" s="333"/>
      <c r="N1401" s="333"/>
      <c r="O1401" s="333"/>
      <c r="P1401" s="333"/>
      <c r="Q1401" s="333">
        <f>SUM(Q1399:Q1400)</f>
        <v>0</v>
      </c>
      <c r="R1401" s="333">
        <f>SUM(R1399:R1400)</f>
        <v>0</v>
      </c>
    </row>
    <row r="1402" spans="1:18" ht="14.4" x14ac:dyDescent="0.3">
      <c r="A1402" s="340"/>
      <c r="B1402" s="340"/>
      <c r="C1402" s="340"/>
      <c r="D1402" s="340"/>
      <c r="E1402" s="340"/>
      <c r="F1402" s="340"/>
      <c r="G1402" s="340"/>
      <c r="H1402" s="340"/>
      <c r="I1402" s="340"/>
      <c r="J1402" s="340"/>
      <c r="K1402" s="340"/>
      <c r="L1402" s="340"/>
      <c r="M1402" s="340"/>
      <c r="N1402" s="340"/>
      <c r="O1402" s="340"/>
      <c r="P1402" s="340"/>
      <c r="Q1402" s="340"/>
      <c r="R1402" s="340"/>
    </row>
    <row r="1403" spans="1:18" ht="14.4" customHeight="1" x14ac:dyDescent="0.3">
      <c r="A1403" s="341" t="s">
        <v>44</v>
      </c>
      <c r="B1403" s="342"/>
      <c r="C1403" s="342"/>
      <c r="D1403" s="342"/>
      <c r="E1403" s="342"/>
      <c r="F1403" s="342"/>
      <c r="G1403" s="342"/>
      <c r="H1403" s="342"/>
      <c r="I1403" s="342"/>
      <c r="J1403" s="342"/>
      <c r="K1403" s="342"/>
      <c r="L1403" s="342"/>
      <c r="M1403" s="342"/>
      <c r="N1403" s="342"/>
      <c r="O1403" s="342"/>
      <c r="P1403" s="342"/>
      <c r="Q1403" s="342"/>
      <c r="R1403" s="343"/>
    </row>
    <row r="1404" spans="1:18" ht="14.4" customHeight="1" thickBot="1" x14ac:dyDescent="0.35">
      <c r="A1404" s="344"/>
      <c r="B1404" s="345"/>
      <c r="C1404" s="345"/>
      <c r="D1404" s="345"/>
      <c r="E1404" s="345"/>
      <c r="F1404" s="345"/>
      <c r="G1404" s="345"/>
      <c r="H1404" s="345"/>
      <c r="I1404" s="345"/>
      <c r="J1404" s="345"/>
      <c r="K1404" s="345"/>
      <c r="L1404" s="345"/>
      <c r="M1404" s="345"/>
      <c r="N1404" s="345"/>
      <c r="O1404" s="345"/>
      <c r="P1404" s="345"/>
      <c r="Q1404" s="345"/>
      <c r="R1404" s="346"/>
    </row>
  </sheetData>
  <mergeCells count="18">
    <mergeCell ref="A2:R2"/>
    <mergeCell ref="E12:R13"/>
    <mergeCell ref="N14:R14"/>
    <mergeCell ref="A1398:R1398"/>
    <mergeCell ref="G5:H5"/>
    <mergeCell ref="I5:R5"/>
    <mergeCell ref="G7:H7"/>
    <mergeCell ref="I7:R7"/>
    <mergeCell ref="G8:H8"/>
    <mergeCell ref="I8:R8"/>
    <mergeCell ref="A11:R11"/>
    <mergeCell ref="N1397:R1397"/>
    <mergeCell ref="E340:R340"/>
    <mergeCell ref="A1402:R1402"/>
    <mergeCell ref="A1399:I1399"/>
    <mergeCell ref="A1400:I1400"/>
    <mergeCell ref="A1401:I1401"/>
    <mergeCell ref="A1403:R140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3" x14ac:dyDescent="0.3">
      <c r="A2" s="58" t="s">
        <v>53</v>
      </c>
      <c r="B2" s="366" t="s">
        <v>1312</v>
      </c>
      <c r="C2" s="366"/>
      <c r="D2" s="366"/>
      <c r="E2" s="366"/>
      <c r="F2" s="366"/>
      <c r="G2" s="59"/>
      <c r="H2" s="59"/>
      <c r="I2" s="59"/>
      <c r="J2" s="60"/>
    </row>
    <row r="3" spans="1:13" x14ac:dyDescent="0.3">
      <c r="A3" s="58" t="s">
        <v>69</v>
      </c>
      <c r="B3" s="367"/>
      <c r="C3" s="367"/>
      <c r="D3" s="367"/>
      <c r="E3" s="367"/>
      <c r="F3" s="367"/>
      <c r="G3" s="61"/>
      <c r="H3" s="61"/>
      <c r="I3" s="61"/>
      <c r="J3" s="62"/>
    </row>
    <row r="4" spans="1:13" x14ac:dyDescent="0.3">
      <c r="A4" s="58" t="s">
        <v>70</v>
      </c>
      <c r="B4" s="367"/>
      <c r="C4" s="367"/>
      <c r="D4" s="367"/>
      <c r="E4" s="367"/>
      <c r="F4" s="367"/>
      <c r="G4" s="61"/>
      <c r="H4" s="61"/>
      <c r="I4" s="61"/>
      <c r="J4" s="62"/>
    </row>
    <row r="5" spans="1:13" x14ac:dyDescent="0.3">
      <c r="A5" s="58" t="s">
        <v>71</v>
      </c>
      <c r="B5" s="367"/>
      <c r="C5" s="367"/>
      <c r="D5" s="367"/>
      <c r="E5" s="367"/>
      <c r="F5" s="367"/>
      <c r="G5" s="61"/>
      <c r="H5" s="61"/>
      <c r="I5" s="61"/>
      <c r="J5" s="62"/>
    </row>
    <row r="6" spans="1:13" x14ac:dyDescent="0.3">
      <c r="A6" s="55"/>
      <c r="B6" s="56"/>
      <c r="C6" s="56"/>
      <c r="D6" s="61"/>
      <c r="E6" s="61"/>
      <c r="F6" s="61"/>
      <c r="G6" s="61"/>
      <c r="H6" s="61"/>
      <c r="I6" s="61"/>
      <c r="J6" s="62"/>
    </row>
    <row r="7" spans="1:13" x14ac:dyDescent="0.3">
      <c r="A7" s="55"/>
      <c r="B7" s="56"/>
      <c r="C7" s="56"/>
      <c r="D7" s="61"/>
      <c r="E7" s="61"/>
      <c r="F7" s="61"/>
      <c r="G7" s="61"/>
      <c r="H7" s="61"/>
      <c r="I7" s="61"/>
      <c r="J7" s="62"/>
    </row>
    <row r="8" spans="1:13" x14ac:dyDescent="0.3">
      <c r="A8" s="55"/>
      <c r="B8" s="56"/>
      <c r="C8" s="56"/>
      <c r="D8" s="61"/>
      <c r="E8" s="61"/>
      <c r="F8" s="61"/>
      <c r="G8" s="61"/>
      <c r="H8" s="61"/>
      <c r="I8" s="61"/>
      <c r="J8" s="62"/>
    </row>
    <row r="9" spans="1:13" x14ac:dyDescent="0.3">
      <c r="A9" s="335" t="s">
        <v>54</v>
      </c>
      <c r="B9" s="368"/>
      <c r="C9" s="369"/>
      <c r="D9" s="369"/>
      <c r="E9" s="370"/>
      <c r="F9" s="365">
        <f ca="1">TODAY()</f>
        <v>45680</v>
      </c>
      <c r="G9" s="365"/>
      <c r="H9" s="365"/>
      <c r="I9" s="365"/>
      <c r="J9" s="365"/>
      <c r="K9" s="42"/>
      <c r="L9" s="42"/>
      <c r="M9" s="42"/>
    </row>
    <row r="10" spans="1:13" x14ac:dyDescent="0.3">
      <c r="A10" s="335" t="s">
        <v>51</v>
      </c>
      <c r="B10" s="364" t="s">
        <v>8</v>
      </c>
      <c r="C10" s="364"/>
      <c r="D10" s="364"/>
      <c r="E10" s="364"/>
      <c r="F10" s="364"/>
      <c r="G10" s="336" t="s">
        <v>100</v>
      </c>
      <c r="H10" s="336" t="s">
        <v>101</v>
      </c>
      <c r="I10" s="336" t="s">
        <v>102</v>
      </c>
      <c r="J10" s="336" t="s">
        <v>103</v>
      </c>
    </row>
    <row r="11" spans="1:13" x14ac:dyDescent="0.3">
      <c r="A11" s="57">
        <v>10000</v>
      </c>
      <c r="B11" s="361" t="s">
        <v>55</v>
      </c>
      <c r="C11" s="362"/>
      <c r="D11" s="362"/>
      <c r="E11" s="362"/>
      <c r="F11" s="363"/>
      <c r="G11" s="295">
        <f>'TAKEOFF BREAKDOWN'!K27</f>
        <v>0</v>
      </c>
      <c r="H11" s="93">
        <f>'TAKEOFF BREAKDOWN'!O27</f>
        <v>0</v>
      </c>
      <c r="I11" s="93">
        <f>'TAKEOFF BREAKDOWN'!P27</f>
        <v>0</v>
      </c>
      <c r="J11" s="93">
        <f>I11+H11</f>
        <v>0</v>
      </c>
    </row>
    <row r="12" spans="1:13" x14ac:dyDescent="0.3">
      <c r="A12" s="57">
        <v>20000</v>
      </c>
      <c r="B12" s="361" t="s">
        <v>56</v>
      </c>
      <c r="C12" s="362"/>
      <c r="D12" s="362"/>
      <c r="E12" s="362"/>
      <c r="F12" s="363"/>
      <c r="G12" s="295">
        <f>'TAKEOFF BREAKDOWN'!K79</f>
        <v>0</v>
      </c>
      <c r="H12" s="93">
        <f>'TAKEOFF BREAKDOWN'!O79</f>
        <v>0</v>
      </c>
      <c r="I12" s="93">
        <f>'TAKEOFF BREAKDOWN'!P79</f>
        <v>0</v>
      </c>
      <c r="J12" s="93">
        <f t="shared" ref="J12:J32" si="0">I12+H12</f>
        <v>0</v>
      </c>
    </row>
    <row r="13" spans="1:13" x14ac:dyDescent="0.3">
      <c r="A13" s="57">
        <v>30000</v>
      </c>
      <c r="B13" s="361" t="s">
        <v>57</v>
      </c>
      <c r="C13" s="362"/>
      <c r="D13" s="362"/>
      <c r="E13" s="362"/>
      <c r="F13" s="363"/>
      <c r="G13" s="295">
        <f>'TAKEOFF BREAKDOWN'!K222</f>
        <v>0</v>
      </c>
      <c r="H13" s="93">
        <f>'TAKEOFF BREAKDOWN'!O222</f>
        <v>0</v>
      </c>
      <c r="I13" s="93">
        <f>'TAKEOFF BREAKDOWN'!P222</f>
        <v>0</v>
      </c>
      <c r="J13" s="93">
        <f t="shared" si="0"/>
        <v>0</v>
      </c>
    </row>
    <row r="14" spans="1:13" x14ac:dyDescent="0.3">
      <c r="A14" s="57">
        <v>40000</v>
      </c>
      <c r="B14" s="361" t="s">
        <v>74</v>
      </c>
      <c r="C14" s="362"/>
      <c r="D14" s="362"/>
      <c r="E14" s="362"/>
      <c r="F14" s="363"/>
      <c r="G14" s="295">
        <f>'TAKEOFF BREAKDOWN'!K287</f>
        <v>0</v>
      </c>
      <c r="H14" s="93">
        <f>'TAKEOFF BREAKDOWN'!O287</f>
        <v>0</v>
      </c>
      <c r="I14" s="93">
        <f>'TAKEOFF BREAKDOWN'!P287</f>
        <v>0</v>
      </c>
      <c r="J14" s="93">
        <f t="shared" si="0"/>
        <v>0</v>
      </c>
    </row>
    <row r="15" spans="1:13" x14ac:dyDescent="0.3">
      <c r="A15" s="57">
        <v>50000</v>
      </c>
      <c r="B15" s="361" t="s">
        <v>58</v>
      </c>
      <c r="C15" s="362"/>
      <c r="D15" s="362"/>
      <c r="E15" s="362"/>
      <c r="F15" s="363"/>
      <c r="G15" s="295">
        <f>'TAKEOFF BREAKDOWN'!K339</f>
        <v>0</v>
      </c>
      <c r="H15" s="93">
        <f>'TAKEOFF BREAKDOWN'!O339</f>
        <v>0</v>
      </c>
      <c r="I15" s="93">
        <f>'TAKEOFF BREAKDOWN'!P339</f>
        <v>0</v>
      </c>
      <c r="J15" s="93">
        <f t="shared" si="0"/>
        <v>0</v>
      </c>
    </row>
    <row r="16" spans="1:13" x14ac:dyDescent="0.3">
      <c r="A16" s="57">
        <v>60000</v>
      </c>
      <c r="B16" s="361" t="s">
        <v>59</v>
      </c>
      <c r="C16" s="362"/>
      <c r="D16" s="362"/>
      <c r="E16" s="362"/>
      <c r="F16" s="363"/>
      <c r="G16" s="295">
        <f>'TAKEOFF BREAKDOWN'!K447</f>
        <v>0</v>
      </c>
      <c r="H16" s="93">
        <f>'TAKEOFF BREAKDOWN'!O447</f>
        <v>0</v>
      </c>
      <c r="I16" s="93">
        <f>'TAKEOFF BREAKDOWN'!P447</f>
        <v>0</v>
      </c>
      <c r="J16" s="93">
        <f t="shared" si="0"/>
        <v>0</v>
      </c>
    </row>
    <row r="17" spans="1:13" x14ac:dyDescent="0.3">
      <c r="A17" s="57">
        <v>70000</v>
      </c>
      <c r="B17" s="361" t="s">
        <v>60</v>
      </c>
      <c r="C17" s="362"/>
      <c r="D17" s="362"/>
      <c r="E17" s="362"/>
      <c r="F17" s="363"/>
      <c r="G17" s="295">
        <f>'TAKEOFF BREAKDOWN'!K500</f>
        <v>0</v>
      </c>
      <c r="H17" s="93">
        <f>'TAKEOFF BREAKDOWN'!O500</f>
        <v>0</v>
      </c>
      <c r="I17" s="93">
        <f>'TAKEOFF BREAKDOWN'!P500</f>
        <v>0</v>
      </c>
      <c r="J17" s="93">
        <f t="shared" si="0"/>
        <v>0</v>
      </c>
    </row>
    <row r="18" spans="1:13" x14ac:dyDescent="0.3">
      <c r="A18" s="57">
        <v>80000</v>
      </c>
      <c r="B18" s="361" t="s">
        <v>61</v>
      </c>
      <c r="C18" s="362"/>
      <c r="D18" s="362"/>
      <c r="E18" s="362"/>
      <c r="F18" s="363"/>
      <c r="G18" s="295">
        <f>'TAKEOFF BREAKDOWN'!K531</f>
        <v>0</v>
      </c>
      <c r="H18" s="93">
        <f>'TAKEOFF BREAKDOWN'!O531</f>
        <v>0</v>
      </c>
      <c r="I18" s="93">
        <f>'TAKEOFF BREAKDOWN'!P531</f>
        <v>0</v>
      </c>
      <c r="J18" s="93">
        <f t="shared" si="0"/>
        <v>0</v>
      </c>
    </row>
    <row r="19" spans="1:13" x14ac:dyDescent="0.3">
      <c r="A19" s="57">
        <v>90000</v>
      </c>
      <c r="B19" s="361" t="s">
        <v>62</v>
      </c>
      <c r="C19" s="362"/>
      <c r="D19" s="362"/>
      <c r="E19" s="362"/>
      <c r="F19" s="363"/>
      <c r="G19" s="295">
        <f>'TAKEOFF BREAKDOWN'!K650</f>
        <v>0</v>
      </c>
      <c r="H19" s="93">
        <f>'TAKEOFF BREAKDOWN'!O650</f>
        <v>0</v>
      </c>
      <c r="I19" s="93">
        <f>'TAKEOFF BREAKDOWN'!P650</f>
        <v>0</v>
      </c>
      <c r="J19" s="93">
        <f t="shared" si="0"/>
        <v>0</v>
      </c>
      <c r="M19" t="s">
        <v>68</v>
      </c>
    </row>
    <row r="20" spans="1:13" x14ac:dyDescent="0.3">
      <c r="A20" s="57">
        <v>100000</v>
      </c>
      <c r="B20" s="361" t="s">
        <v>63</v>
      </c>
      <c r="C20" s="362"/>
      <c r="D20" s="362"/>
      <c r="E20" s="362"/>
      <c r="F20" s="363"/>
      <c r="G20" s="295">
        <f>'TAKEOFF BREAKDOWN'!K676</f>
        <v>0</v>
      </c>
      <c r="H20" s="93">
        <f>'TAKEOFF BREAKDOWN'!O676</f>
        <v>0</v>
      </c>
      <c r="I20" s="93">
        <f>'TAKEOFF BREAKDOWN'!P676</f>
        <v>0</v>
      </c>
      <c r="J20" s="93">
        <f t="shared" si="0"/>
        <v>0</v>
      </c>
    </row>
    <row r="21" spans="1:13" x14ac:dyDescent="0.3">
      <c r="A21" s="57">
        <v>110000</v>
      </c>
      <c r="B21" s="361" t="s">
        <v>77</v>
      </c>
      <c r="C21" s="362"/>
      <c r="D21" s="362"/>
      <c r="E21" s="362"/>
      <c r="F21" s="363"/>
      <c r="G21" s="295">
        <f>'TAKEOFF BREAKDOWN'!K686</f>
        <v>0</v>
      </c>
      <c r="H21" s="93">
        <f>'TAKEOFF BREAKDOWN'!O686</f>
        <v>0</v>
      </c>
      <c r="I21" s="93">
        <f>'TAKEOFF BREAKDOWN'!P686</f>
        <v>0</v>
      </c>
      <c r="J21" s="93">
        <f t="shared" si="0"/>
        <v>0</v>
      </c>
    </row>
    <row r="22" spans="1:13" s="296" customFormat="1" x14ac:dyDescent="0.3">
      <c r="A22" s="235">
        <v>120000</v>
      </c>
      <c r="B22" s="361" t="s">
        <v>1305</v>
      </c>
      <c r="C22" s="362"/>
      <c r="D22" s="362"/>
      <c r="E22" s="362"/>
      <c r="F22" s="363"/>
      <c r="G22" s="295">
        <f>'TAKEOFF BREAKDOWN'!K693</f>
        <v>0</v>
      </c>
      <c r="H22" s="93">
        <f>'TAKEOFF BREAKDOWN'!O693</f>
        <v>0</v>
      </c>
      <c r="I22" s="93">
        <f>'TAKEOFF BREAKDOWN'!P693</f>
        <v>0</v>
      </c>
      <c r="J22" s="93">
        <f t="shared" ref="J22" si="1">I22+H22</f>
        <v>0</v>
      </c>
    </row>
    <row r="23" spans="1:13" s="296" customFormat="1" x14ac:dyDescent="0.3">
      <c r="A23" s="235">
        <v>140000</v>
      </c>
      <c r="B23" s="361" t="s">
        <v>1306</v>
      </c>
      <c r="C23" s="362"/>
      <c r="D23" s="362"/>
      <c r="E23" s="362"/>
      <c r="F23" s="363"/>
      <c r="G23" s="295">
        <f>'TAKEOFF BREAKDOWN'!K699</f>
        <v>0</v>
      </c>
      <c r="H23" s="93">
        <f>'TAKEOFF BREAKDOWN'!O699</f>
        <v>0</v>
      </c>
      <c r="I23" s="93">
        <f>'TAKEOFF BREAKDOWN'!P699</f>
        <v>0</v>
      </c>
      <c r="J23" s="93">
        <f t="shared" ref="J23:J24" si="2">I23+H23</f>
        <v>0</v>
      </c>
    </row>
    <row r="24" spans="1:13" s="296" customFormat="1" x14ac:dyDescent="0.3">
      <c r="A24" s="235">
        <v>210000</v>
      </c>
      <c r="B24" s="361" t="s">
        <v>1307</v>
      </c>
      <c r="C24" s="362"/>
      <c r="D24" s="362"/>
      <c r="E24" s="362"/>
      <c r="F24" s="363"/>
      <c r="G24" s="295">
        <f>'TAKEOFF BREAKDOWN'!K745</f>
        <v>0</v>
      </c>
      <c r="H24" s="93">
        <f>'TAKEOFF BREAKDOWN'!O745</f>
        <v>0</v>
      </c>
      <c r="I24" s="93">
        <f>'TAKEOFF BREAKDOWN'!P745</f>
        <v>0</v>
      </c>
      <c r="J24" s="93">
        <f t="shared" si="2"/>
        <v>0</v>
      </c>
    </row>
    <row r="25" spans="1:13" x14ac:dyDescent="0.3">
      <c r="A25" s="57">
        <v>220000</v>
      </c>
      <c r="B25" s="361" t="s">
        <v>64</v>
      </c>
      <c r="C25" s="362"/>
      <c r="D25" s="362"/>
      <c r="E25" s="362"/>
      <c r="F25" s="363"/>
      <c r="G25" s="295">
        <f>'TAKEOFF BREAKDOWN'!K861</f>
        <v>0</v>
      </c>
      <c r="H25" s="93">
        <f>'TAKEOFF BREAKDOWN'!O861</f>
        <v>0</v>
      </c>
      <c r="I25" s="93">
        <f>'TAKEOFF BREAKDOWN'!P861</f>
        <v>0</v>
      </c>
      <c r="J25" s="93">
        <f t="shared" si="0"/>
        <v>0</v>
      </c>
    </row>
    <row r="26" spans="1:13" x14ac:dyDescent="0.3">
      <c r="A26" s="57">
        <v>230000</v>
      </c>
      <c r="B26" s="361" t="s">
        <v>65</v>
      </c>
      <c r="C26" s="362"/>
      <c r="D26" s="362"/>
      <c r="E26" s="362"/>
      <c r="F26" s="363"/>
      <c r="G26" s="295">
        <f>'TAKEOFF BREAKDOWN'!K982</f>
        <v>0</v>
      </c>
      <c r="H26" s="93">
        <f>'TAKEOFF BREAKDOWN'!O982</f>
        <v>0</v>
      </c>
      <c r="I26" s="93">
        <f>'TAKEOFF BREAKDOWN'!P982</f>
        <v>0</v>
      </c>
      <c r="J26" s="93">
        <f t="shared" si="0"/>
        <v>0</v>
      </c>
    </row>
    <row r="27" spans="1:13" x14ac:dyDescent="0.3">
      <c r="A27" s="57">
        <v>260000</v>
      </c>
      <c r="B27" s="361" t="s">
        <v>66</v>
      </c>
      <c r="C27" s="362"/>
      <c r="D27" s="362"/>
      <c r="E27" s="362"/>
      <c r="F27" s="363"/>
      <c r="G27" s="295">
        <f>'TAKEOFF BREAKDOWN'!K1144</f>
        <v>0</v>
      </c>
      <c r="H27" s="93">
        <f>'TAKEOFF BREAKDOWN'!O1144</f>
        <v>0</v>
      </c>
      <c r="I27" s="93">
        <f>'TAKEOFF BREAKDOWN'!P1144</f>
        <v>0</v>
      </c>
      <c r="J27" s="93">
        <f t="shared" si="0"/>
        <v>0</v>
      </c>
    </row>
    <row r="28" spans="1:13" s="296" customFormat="1" x14ac:dyDescent="0.3">
      <c r="A28" s="235">
        <v>270000</v>
      </c>
      <c r="B28" s="361" t="s">
        <v>1308</v>
      </c>
      <c r="C28" s="362"/>
      <c r="D28" s="362"/>
      <c r="E28" s="362"/>
      <c r="F28" s="363"/>
      <c r="G28" s="295">
        <f>'TAKEOFF BREAKDOWN'!K1181</f>
        <v>0</v>
      </c>
      <c r="H28" s="93">
        <f>'TAKEOFF BREAKDOWN'!O1181</f>
        <v>0</v>
      </c>
      <c r="I28" s="93">
        <f>'TAKEOFF BREAKDOWN'!P1181</f>
        <v>0</v>
      </c>
      <c r="J28" s="93">
        <f t="shared" ref="J28" si="3">I28+H28</f>
        <v>0</v>
      </c>
    </row>
    <row r="29" spans="1:13" s="296" customFormat="1" x14ac:dyDescent="0.3">
      <c r="A29" s="235">
        <v>280000</v>
      </c>
      <c r="B29" s="361" t="s">
        <v>1309</v>
      </c>
      <c r="C29" s="362"/>
      <c r="D29" s="362"/>
      <c r="E29" s="362"/>
      <c r="F29" s="363"/>
      <c r="G29" s="295">
        <f>'TAKEOFF BREAKDOWN'!K1217</f>
        <v>0</v>
      </c>
      <c r="H29" s="93">
        <f>'TAKEOFF BREAKDOWN'!O1217</f>
        <v>0</v>
      </c>
      <c r="I29" s="93">
        <f>'TAKEOFF BREAKDOWN'!P1217</f>
        <v>0</v>
      </c>
      <c r="J29" s="93">
        <f t="shared" ref="J29" si="4">I29+H29</f>
        <v>0</v>
      </c>
    </row>
    <row r="30" spans="1:13" x14ac:dyDescent="0.3">
      <c r="A30" s="57">
        <v>310000</v>
      </c>
      <c r="B30" s="361" t="s">
        <v>67</v>
      </c>
      <c r="C30" s="362"/>
      <c r="D30" s="362"/>
      <c r="E30" s="362"/>
      <c r="F30" s="363"/>
      <c r="G30" s="295">
        <f>'TAKEOFF BREAKDOWN'!K1229</f>
        <v>0</v>
      </c>
      <c r="H30" s="93">
        <f>'TAKEOFF BREAKDOWN'!O1229</f>
        <v>0</v>
      </c>
      <c r="I30" s="93">
        <f>'TAKEOFF BREAKDOWN'!P1229</f>
        <v>0</v>
      </c>
      <c r="J30" s="93">
        <f t="shared" si="0"/>
        <v>0</v>
      </c>
    </row>
    <row r="31" spans="1:13" x14ac:dyDescent="0.3">
      <c r="A31" s="57">
        <v>320000</v>
      </c>
      <c r="B31" s="361" t="s">
        <v>78</v>
      </c>
      <c r="C31" s="362"/>
      <c r="D31" s="362"/>
      <c r="E31" s="362"/>
      <c r="F31" s="363"/>
      <c r="G31" s="295">
        <f>'TAKEOFF BREAKDOWN'!K1333</f>
        <v>0</v>
      </c>
      <c r="H31" s="93">
        <f>'TAKEOFF BREAKDOWN'!O1333</f>
        <v>0</v>
      </c>
      <c r="I31" s="93">
        <f>'TAKEOFF BREAKDOWN'!P1333</f>
        <v>0</v>
      </c>
      <c r="J31" s="93">
        <f t="shared" si="0"/>
        <v>0</v>
      </c>
    </row>
    <row r="32" spans="1:13" x14ac:dyDescent="0.3">
      <c r="A32" s="57">
        <v>330000</v>
      </c>
      <c r="B32" s="361" t="s">
        <v>79</v>
      </c>
      <c r="C32" s="362"/>
      <c r="D32" s="362"/>
      <c r="E32" s="362"/>
      <c r="F32" s="363"/>
      <c r="G32" s="295">
        <f>'TAKEOFF BREAKDOWN'!K1395</f>
        <v>0</v>
      </c>
      <c r="H32" s="93">
        <f>'TAKEOFF BREAKDOWN'!O1395</f>
        <v>0</v>
      </c>
      <c r="I32" s="93">
        <f>'TAKEOFF BREAKDOWN'!P1395</f>
        <v>0</v>
      </c>
      <c r="J32" s="93">
        <f t="shared" si="0"/>
        <v>0</v>
      </c>
    </row>
    <row r="33" spans="1:10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x14ac:dyDescent="0.3">
      <c r="A34" s="364" t="s">
        <v>41</v>
      </c>
      <c r="B34" s="364"/>
      <c r="C34" s="364"/>
      <c r="D34" s="364"/>
      <c r="E34" s="364"/>
      <c r="F34" s="335"/>
      <c r="G34" s="337" t="s">
        <v>90</v>
      </c>
      <c r="H34" s="338">
        <f>SUM(H11:H32)</f>
        <v>0</v>
      </c>
      <c r="I34" s="338">
        <f>SUM(I11:I32)</f>
        <v>0</v>
      </c>
      <c r="J34" s="338">
        <f>SUM(J11:J32)</f>
        <v>0</v>
      </c>
    </row>
    <row r="35" spans="1:10" x14ac:dyDescent="0.3">
      <c r="A35" s="364" t="s">
        <v>42</v>
      </c>
      <c r="B35" s="364"/>
      <c r="C35" s="364"/>
      <c r="D35" s="364"/>
      <c r="E35" s="364"/>
      <c r="F35" s="339">
        <v>0.25</v>
      </c>
      <c r="G35" s="338"/>
      <c r="H35" s="338"/>
      <c r="I35" s="338">
        <f>F35*J34</f>
        <v>0</v>
      </c>
      <c r="J35" s="338">
        <f>I35</f>
        <v>0</v>
      </c>
    </row>
    <row r="36" spans="1:10" x14ac:dyDescent="0.3">
      <c r="A36" s="364" t="s">
        <v>43</v>
      </c>
      <c r="B36" s="364"/>
      <c r="C36" s="364"/>
      <c r="D36" s="364"/>
      <c r="E36" s="364"/>
      <c r="F36" s="335"/>
      <c r="G36" s="338"/>
      <c r="H36" s="338"/>
      <c r="I36" s="338"/>
      <c r="J36" s="338">
        <f>J34+J35</f>
        <v>0</v>
      </c>
    </row>
  </sheetData>
  <mergeCells count="33">
    <mergeCell ref="B10:F10"/>
    <mergeCell ref="B14:F14"/>
    <mergeCell ref="B15:F15"/>
    <mergeCell ref="B21:F21"/>
    <mergeCell ref="B11:F11"/>
    <mergeCell ref="B12:F12"/>
    <mergeCell ref="B13:F13"/>
    <mergeCell ref="B16:F16"/>
    <mergeCell ref="B19:F19"/>
    <mergeCell ref="B20:F20"/>
    <mergeCell ref="B17:F17"/>
    <mergeCell ref="B18:F18"/>
    <mergeCell ref="A1:J1"/>
    <mergeCell ref="F9:J9"/>
    <mergeCell ref="B2:F2"/>
    <mergeCell ref="B3:F3"/>
    <mergeCell ref="B4:F4"/>
    <mergeCell ref="B5:F5"/>
    <mergeCell ref="B9:E9"/>
    <mergeCell ref="B23:F23"/>
    <mergeCell ref="B24:F24"/>
    <mergeCell ref="B22:F22"/>
    <mergeCell ref="A36:E36"/>
    <mergeCell ref="A35:E35"/>
    <mergeCell ref="A34:E34"/>
    <mergeCell ref="B30:F30"/>
    <mergeCell ref="B31:F31"/>
    <mergeCell ref="B32:F32"/>
    <mergeCell ref="B25:F25"/>
    <mergeCell ref="B26:F26"/>
    <mergeCell ref="B27:F27"/>
    <mergeCell ref="B28:F28"/>
    <mergeCell ref="B29:F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F86C151-CD7B-49A9-93C1-685AA934A6F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{9F86C151-CD7B-49A9-93C1-685AA934A6F7}</vt:lpwstr>
  </property>
</Properties>
</file>